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" yWindow="255" windowWidth="8355" windowHeight="5355" tabRatio="921"/>
  </bookViews>
  <sheets>
    <sheet name="Foglio1" sheetId="4140" r:id="rId1"/>
    <sheet name="O.P." sheetId="4144" r:id="rId2"/>
    <sheet name="O.P. (2)" sheetId="4145" r:id="rId3"/>
    <sheet name="UPGSP" sheetId="4143" r:id="rId4"/>
    <sheet name="PAC" sheetId="4146" r:id="rId5"/>
    <sheet name="REATI" sheetId="4134" r:id="rId6"/>
    <sheet name="stupefacenti" sheetId="1" r:id="rId7"/>
    <sheet name="PAS" sheetId="4135" r:id="rId8"/>
    <sheet name="IMM.NE" sheetId="4136" r:id="rId9"/>
    <sheet name="POLFER POLMARE" sheetId="4137" r:id="rId10"/>
    <sheet name="POSTALE" sheetId="4138" r:id="rId11"/>
    <sheet name="STRADALE" sheetId="4139" r:id="rId12"/>
  </sheets>
  <externalReferences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C4" i="4146"/>
  <c r="C5"/>
  <c r="C6"/>
  <c r="C7"/>
  <c r="C8"/>
  <c r="C9"/>
  <c r="C10"/>
  <c r="E13" i="4135"/>
  <c r="E12"/>
  <c r="E11"/>
  <c r="E6" i="4144"/>
  <c r="K10"/>
  <c r="K11"/>
  <c r="K12"/>
  <c r="K13"/>
  <c r="K14"/>
  <c r="K16"/>
  <c r="K17"/>
  <c r="D4" i="4143"/>
  <c r="F4"/>
  <c r="D5"/>
  <c r="F5"/>
  <c r="D6"/>
  <c r="F6"/>
  <c r="D7"/>
  <c r="F7"/>
  <c r="D8"/>
  <c r="P3" i="4140"/>
  <c r="P4"/>
  <c r="P5"/>
  <c r="P6"/>
  <c r="P7"/>
  <c r="P8"/>
  <c r="P9"/>
  <c r="P11"/>
  <c r="P13"/>
  <c r="P14"/>
  <c r="P15"/>
  <c r="P16"/>
  <c r="P17"/>
  <c r="P18"/>
  <c r="P19"/>
  <c r="P20"/>
  <c r="P23"/>
  <c r="P24"/>
  <c r="P25"/>
  <c r="E4" i="4134" s="1"/>
  <c r="P26" i="4140"/>
  <c r="E5" i="4134" s="1"/>
  <c r="P27" i="4140"/>
  <c r="E6" i="4134" s="1"/>
  <c r="P28" i="4140"/>
  <c r="E7" i="4134" s="1"/>
  <c r="P29" i="4140"/>
  <c r="E9" i="4134" s="1"/>
  <c r="P30" i="4140"/>
  <c r="E10" i="4134" s="1"/>
  <c r="P31" i="4140"/>
  <c r="E8" i="4134" s="1"/>
  <c r="P34" i="4140"/>
  <c r="E4" i="4135" s="1"/>
  <c r="P35" i="4140"/>
  <c r="E5" i="4135" s="1"/>
  <c r="P36" i="4140"/>
  <c r="E6" i="4135" s="1"/>
  <c r="P37" i="4140"/>
  <c r="E7" i="4135" s="1"/>
  <c r="P38" i="4140"/>
  <c r="E8" i="4135" s="1"/>
  <c r="P39" i="4140"/>
  <c r="E9" i="4135" s="1"/>
  <c r="P40" i="4140"/>
  <c r="E10" i="4135" s="1"/>
  <c r="P46" i="4140"/>
  <c r="D5" i="4136" s="1"/>
  <c r="P47" i="4140"/>
  <c r="D6" i="4136" s="1"/>
  <c r="P48" i="4140"/>
  <c r="D7" i="4136" s="1"/>
  <c r="P49" i="4140"/>
  <c r="D8" i="4136" s="1"/>
  <c r="P50" i="4140"/>
  <c r="D9" i="4136" s="1"/>
  <c r="P51" i="4140"/>
  <c r="D10" i="4136" s="1"/>
  <c r="P52" i="4140"/>
  <c r="D11" i="4136" s="1"/>
  <c r="P53" i="4140"/>
  <c r="D12" i="4136" s="1"/>
  <c r="P54" i="4140"/>
  <c r="D13" i="4136" s="1"/>
  <c r="P55" i="4140"/>
  <c r="D14" i="4136" s="1"/>
  <c r="P56" i="4140"/>
  <c r="D15" i="4136" s="1"/>
  <c r="P57" i="4140"/>
  <c r="D16" i="4136" s="1"/>
  <c r="P74" i="4140"/>
  <c r="P75"/>
  <c r="P76"/>
  <c r="P77"/>
  <c r="P80"/>
  <c r="P81"/>
  <c r="P82"/>
  <c r="P83"/>
  <c r="P84"/>
  <c r="P85"/>
  <c r="P86"/>
  <c r="P87"/>
  <c r="P88"/>
  <c r="P89"/>
  <c r="P94"/>
  <c r="P95"/>
  <c r="P96"/>
  <c r="P97"/>
  <c r="P98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</calcChain>
</file>

<file path=xl/sharedStrings.xml><?xml version="1.0" encoding="utf-8"?>
<sst xmlns="http://schemas.openxmlformats.org/spreadsheetml/2006/main" count="272" uniqueCount="159">
  <si>
    <t>Esercizi pubblici controllati</t>
  </si>
  <si>
    <t>Rapine scoperte</t>
  </si>
  <si>
    <t>Persone denunciate</t>
  </si>
  <si>
    <t>Persone arrestate</t>
  </si>
  <si>
    <t>Chiamate al 113</t>
  </si>
  <si>
    <t>Veicoli sequestrati</t>
  </si>
  <si>
    <t>Omicidi scoperti</t>
  </si>
  <si>
    <t>EROINA</t>
  </si>
  <si>
    <t>Stupefacenti sequestrati in grammi</t>
  </si>
  <si>
    <t>Scorte treni viaggiatori</t>
  </si>
  <si>
    <t>Contravvenzioni elevate</t>
  </si>
  <si>
    <t>Rapine denunciate</t>
  </si>
  <si>
    <t>Unità operative impiegate</t>
  </si>
  <si>
    <t>Visti concessi</t>
  </si>
  <si>
    <t>Rigetti permessi</t>
  </si>
  <si>
    <t>Ricorsi trattati</t>
  </si>
  <si>
    <t>Stranieri espulsi con intimazione</t>
  </si>
  <si>
    <t>UFFICIO IMMIGRAZIONE</t>
  </si>
  <si>
    <t>Persone Identificate</t>
  </si>
  <si>
    <t>Materiale informatico sequestrato</t>
  </si>
  <si>
    <t>Attività di analisi su PC/HD</t>
  </si>
  <si>
    <t>Carte di soggiorno rilasciate</t>
  </si>
  <si>
    <t>Furti denunciati</t>
  </si>
  <si>
    <t>Omicidi volontari</t>
  </si>
  <si>
    <t>Furti scoperti</t>
  </si>
  <si>
    <t>Controlli Istituti di Vigilanza e I.P.</t>
  </si>
  <si>
    <t>Persone identificate e controllate</t>
  </si>
  <si>
    <t>Persone indagate in stato di arresto</t>
  </si>
  <si>
    <t>Persone indagate in stato di libertà</t>
  </si>
  <si>
    <t>persone denunciate</t>
  </si>
  <si>
    <t>patenti ritirate</t>
  </si>
  <si>
    <t>incidenti con feriti</t>
  </si>
  <si>
    <t>incidenti con danni a cose</t>
  </si>
  <si>
    <t>totali incidenti rilevati</t>
  </si>
  <si>
    <t>COCAINA</t>
  </si>
  <si>
    <t>HASHISH</t>
  </si>
  <si>
    <t>Reati stupefacenti accertati</t>
  </si>
  <si>
    <t>Pattuglie Poliziotto di quartiere</t>
  </si>
  <si>
    <t>PREV. GEN.-CONTR.TERRTORIO- ORD.E SIC.PUBBLICA</t>
  </si>
  <si>
    <t>Pers.trattenute x identificazione</t>
  </si>
  <si>
    <t xml:space="preserve">Automezzi contollati </t>
  </si>
  <si>
    <t>Ordinan.emesse x serv.Ordine e Sic.pubblica</t>
  </si>
  <si>
    <t>ATTIVITA' ANTICRIMINE E MIS.PREVENZ.</t>
  </si>
  <si>
    <t>Avvisi Orali</t>
  </si>
  <si>
    <t>Prop,Sorv.Speciali personali o patrimoniali</t>
  </si>
  <si>
    <t>Rimpatrii con F.V.O.</t>
  </si>
  <si>
    <t>Divieti di accesso manifest. Sportive</t>
  </si>
  <si>
    <t>REATI ACCERTATI DA POLIZIA DI STATO</t>
  </si>
  <si>
    <t>Pers.Indagate x stupefacenti</t>
  </si>
  <si>
    <t>POLIZIA AMM.VA E SOCIALE</t>
  </si>
  <si>
    <t>Licenze porto fucili rilasc./rinnovat.</t>
  </si>
  <si>
    <t>Provv.ti adottati ex art. 100</t>
  </si>
  <si>
    <t>Controlli per altre autorizzazioni di polizia</t>
  </si>
  <si>
    <t>Controli cave x esplosivi</t>
  </si>
  <si>
    <t>Permessi sogg.rilasciati</t>
  </si>
  <si>
    <t>Nulla osta x lavoro rilasciati</t>
  </si>
  <si>
    <t>Pratiche ricongiung.familiare</t>
  </si>
  <si>
    <t>Richieste asilo politico trattate</t>
  </si>
  <si>
    <t>Istruttorie x riconoscim.cittadinanza</t>
  </si>
  <si>
    <t>Stran.trattenuti centri perman.temporanea</t>
  </si>
  <si>
    <t>Stran.accomp.coattivamente alla frontiera</t>
  </si>
  <si>
    <t>Ordini del Questore a lasc.territ.nazionale</t>
  </si>
  <si>
    <t>POLIZIA FERROVIARIA</t>
  </si>
  <si>
    <t>Contravv.ni regolameto Pol.Ferroviaria</t>
  </si>
  <si>
    <t>POLIZIA POSTALE</t>
  </si>
  <si>
    <t>Denun.ricev.x E commerce e truffe internet</t>
  </si>
  <si>
    <t>Denun.rice. X altri reati (Molestie, diff. Minacc.</t>
  </si>
  <si>
    <t>Controlli effet. X antipirateria</t>
  </si>
  <si>
    <t>Denunce ricev. X "Telefonia"</t>
  </si>
  <si>
    <t>Controlli ettet. X "Telecomunicazioni"</t>
  </si>
  <si>
    <t>Pattuglie impiegate per serv.prevenzione</t>
  </si>
  <si>
    <t>Uffici postali controllati</t>
  </si>
  <si>
    <t>POLIZIA STRADALE</t>
  </si>
  <si>
    <t>Pattuglie di vigilanza stradale</t>
  </si>
  <si>
    <t>Servizio Scorta</t>
  </si>
  <si>
    <t>Verbali redatti</t>
  </si>
  <si>
    <t>Infrazioni accertate</t>
  </si>
  <si>
    <t>POLIZIA FRONTIERA MARITTIMA</t>
  </si>
  <si>
    <t>Sanzioni amm.ve e al C.d.S.</t>
  </si>
  <si>
    <t>Rosignano</t>
  </si>
  <si>
    <t>Piombino</t>
  </si>
  <si>
    <t>Cecina</t>
  </si>
  <si>
    <t>Portoferraio</t>
  </si>
  <si>
    <t>Immigrazione</t>
  </si>
  <si>
    <t>P.A.S.</t>
  </si>
  <si>
    <t>TOTALE</t>
  </si>
  <si>
    <t>Squadra Mobile</t>
  </si>
  <si>
    <t xml:space="preserve">totale punti ritirati </t>
  </si>
  <si>
    <t>incidenti mortali rilevati</t>
  </si>
  <si>
    <t>U.P.G.S.P.</t>
  </si>
  <si>
    <t>Postale</t>
  </si>
  <si>
    <t>Anticrimine</t>
  </si>
  <si>
    <t>Totale reati denunciati</t>
  </si>
  <si>
    <t>Polmare</t>
  </si>
  <si>
    <t>Stradale</t>
  </si>
  <si>
    <t>Digos</t>
  </si>
  <si>
    <t>Polfer</t>
  </si>
  <si>
    <t>SegnalatI alla Prefettura ai sensi art. 75 DPR 309/90</t>
  </si>
  <si>
    <t>Esposti ed Ammonimenti trattati</t>
  </si>
  <si>
    <t>carte circolazione ritirate</t>
  </si>
  <si>
    <t>di cui per mancata revisione</t>
  </si>
  <si>
    <t>di cui per guida in stato di ebbrezza</t>
  </si>
  <si>
    <t>totale controlli alcooltest</t>
  </si>
  <si>
    <t>di cui con apparecchiatura etilometro</t>
  </si>
  <si>
    <t>feriti</t>
  </si>
  <si>
    <t>deceduti</t>
  </si>
  <si>
    <t>Passaporti rilasciati/rinnovati</t>
  </si>
  <si>
    <t>Denunce ricevute per Hacking</t>
  </si>
  <si>
    <t>Di cui stanieri extracomunitari</t>
  </si>
  <si>
    <t>Persone indagate</t>
  </si>
  <si>
    <t>APRILE 2013 - APRILE 2014</t>
  </si>
  <si>
    <t>Monitoraggio siti Internet</t>
  </si>
  <si>
    <t>Indagini per pedografia on line</t>
  </si>
  <si>
    <t>Denunce ricevute clonaz carte cred.</t>
  </si>
  <si>
    <t>Denunce rivute furto cellulare</t>
  </si>
  <si>
    <t xml:space="preserve">MARIJUANA   + 3 piante                                   </t>
  </si>
  <si>
    <t xml:space="preserve">Persone identificate e controllate </t>
  </si>
  <si>
    <t>Persone trattenute per identificazione</t>
  </si>
  <si>
    <t>Automezzi controllati ai posti di blocco</t>
  </si>
  <si>
    <t>Ordinanze emesse per servizi di ordine e sicurezza pubblica</t>
  </si>
  <si>
    <t>Prevenzione generale - Controllo del territorio - Ordine e Sicurezza Pubblica</t>
  </si>
  <si>
    <t>REATI ACCERTATI DALLA POLIZIA DI STATO</t>
  </si>
  <si>
    <t>POLIZIA AMMINISTRATIVA E SOCIALE</t>
  </si>
  <si>
    <t>Provv.ti adottati ex art. 100 TULPS</t>
  </si>
  <si>
    <t xml:space="preserve"> </t>
  </si>
  <si>
    <t xml:space="preserve">               SOSTANZE STUPEFACENTI</t>
  </si>
  <si>
    <t>Aprile 2013 - Aprile 2014</t>
  </si>
  <si>
    <t>Giorni di chiusura ex art. 100</t>
  </si>
  <si>
    <t>Sanzioni amministrative</t>
  </si>
  <si>
    <t>Importo sanzioni in migliaia di euro</t>
  </si>
  <si>
    <t>Equipaggi impiegati per controllo del territorio</t>
  </si>
  <si>
    <t>Ordinanze dal 1 maggio 2013 al 30 aprile 2014</t>
  </si>
  <si>
    <t>Ordinanze di Ordine Pubblico</t>
  </si>
  <si>
    <t>Vigilanza</t>
  </si>
  <si>
    <t>Con Rinforzi</t>
  </si>
  <si>
    <t>Senza Rinforzi</t>
  </si>
  <si>
    <t>Ordine Pubblico</t>
  </si>
  <si>
    <t>Personale Impiegato nei Servizi di Ordine Pubblico</t>
  </si>
  <si>
    <t>LIVORNO</t>
  </si>
  <si>
    <t>PROVINCIA</t>
  </si>
  <si>
    <t>Territoriali</t>
  </si>
  <si>
    <t>Polizia di Stato</t>
  </si>
  <si>
    <t>Carabinieri</t>
  </si>
  <si>
    <t>Guardia di Finanza</t>
  </si>
  <si>
    <t>Altre Forze</t>
  </si>
  <si>
    <t>Totale</t>
  </si>
  <si>
    <t>Rinforzi</t>
  </si>
  <si>
    <t>Totale (Rinf + Terr.)</t>
  </si>
  <si>
    <t>Manifestazioni di O.P. con Impiego di Personale: Tipologie</t>
  </si>
  <si>
    <t>Politiche</t>
  </si>
  <si>
    <t>Sportive</t>
  </si>
  <si>
    <t>Sociali</t>
  </si>
  <si>
    <t>Altre</t>
  </si>
  <si>
    <t>Attività di Ordine Pubblico</t>
  </si>
  <si>
    <t>Attività Anticrimine e misure di Prevenzione</t>
  </si>
  <si>
    <t>Avvisi orali</t>
  </si>
  <si>
    <t>Proposte Sorveglianza speciale Personali e Patrimoniali</t>
  </si>
  <si>
    <t>Rimpatri con foglio di via obbligatorio</t>
  </si>
  <si>
    <t>Divieti accesso manifestazioni sportive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</si>
</sst>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12"/>
      <name val="Arial"/>
    </font>
    <font>
      <sz val="10"/>
      <color indexed="10"/>
      <name val="Arial"/>
    </font>
    <font>
      <sz val="10"/>
      <name val="Arial"/>
      <family val="2"/>
    </font>
    <font>
      <sz val="8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0" xfId="0" applyNumberFormat="1" applyBorder="1" applyAlignment="1"/>
    <xf numFmtId="0" fontId="0" fillId="0" borderId="0" xfId="0" applyBorder="1" applyAlignment="1">
      <alignment horizontal="left" vertical="center"/>
    </xf>
    <xf numFmtId="0" fontId="0" fillId="0" borderId="2" xfId="0" applyBorder="1" applyAlignment="1"/>
    <xf numFmtId="0" fontId="0" fillId="0" borderId="0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Fill="1" applyBorder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7" fillId="0" borderId="0" xfId="0" applyFont="1" applyBorder="1"/>
    <xf numFmtId="0" fontId="8" fillId="0" borderId="8" xfId="0" applyFont="1" applyBorder="1" applyAlignment="1">
      <alignment textRotation="90"/>
    </xf>
    <xf numFmtId="0" fontId="8" fillId="0" borderId="1" xfId="0" applyFont="1" applyBorder="1"/>
    <xf numFmtId="0" fontId="7" fillId="0" borderId="0" xfId="0" applyFont="1" applyBorder="1" applyAlignment="1"/>
    <xf numFmtId="0" fontId="8" fillId="0" borderId="7" xfId="0" applyFont="1" applyBorder="1"/>
    <xf numFmtId="0" fontId="9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8" fillId="0" borderId="9" xfId="0" applyFont="1" applyBorder="1" applyAlignment="1">
      <alignment textRotation="90"/>
    </xf>
    <xf numFmtId="0" fontId="8" fillId="0" borderId="10" xfId="0" applyFont="1" applyBorder="1" applyAlignment="1">
      <alignment textRotation="90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2" fillId="0" borderId="0" xfId="0" applyFont="1"/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/>
    <xf numFmtId="0" fontId="6" fillId="0" borderId="17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1" xfId="0" applyBorder="1"/>
    <xf numFmtId="0" fontId="6" fillId="0" borderId="0" xfId="0" applyFont="1" applyAlignment="1"/>
    <xf numFmtId="0" fontId="3" fillId="0" borderId="0" xfId="0" applyFont="1" applyAlignment="1">
      <alignment horizontal="left"/>
    </xf>
    <xf numFmtId="0" fontId="0" fillId="0" borderId="19" xfId="0" applyBorder="1"/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6" fillId="0" borderId="10" xfId="0" applyFont="1" applyBorder="1"/>
    <xf numFmtId="0" fontId="6" fillId="0" borderId="21" xfId="0" applyFont="1" applyBorder="1"/>
    <xf numFmtId="0" fontId="14" fillId="0" borderId="0" xfId="0" applyFont="1"/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7" xfId="0" applyFont="1" applyBorder="1" applyAlignment="1">
      <alignment horizontal="center"/>
    </xf>
    <xf numFmtId="0" fontId="14" fillId="0" borderId="24" xfId="0" applyFont="1" applyBorder="1"/>
    <xf numFmtId="0" fontId="14" fillId="0" borderId="0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left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4" fillId="0" borderId="30" xfId="0" applyFont="1" applyBorder="1"/>
    <xf numFmtId="0" fontId="14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textRotation="180" wrapText="1" readingOrder="2"/>
    </xf>
    <xf numFmtId="0" fontId="15" fillId="0" borderId="0" xfId="0" applyFont="1" applyBorder="1" applyAlignment="1">
      <alignment horizontal="center" vertical="center" wrapText="1" readingOrder="2"/>
    </xf>
    <xf numFmtId="0" fontId="15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6" fillId="0" borderId="0" xfId="0" applyFont="1"/>
    <xf numFmtId="0" fontId="16" fillId="0" borderId="2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0" xfId="0" applyFont="1" applyBorder="1"/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0" xfId="0" applyBorder="1"/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 readingOrder="2"/>
    </xf>
    <xf numFmtId="0" fontId="15" fillId="0" borderId="31" xfId="0" applyFont="1" applyBorder="1" applyAlignment="1">
      <alignment horizontal="center" vertical="center" wrapText="1" readingOrder="2"/>
    </xf>
    <xf numFmtId="0" fontId="14" fillId="0" borderId="37" xfId="0" applyFont="1" applyBorder="1" applyAlignment="1">
      <alignment horizontal="center" vertical="center" textRotation="180" wrapText="1" readingOrder="2"/>
    </xf>
    <xf numFmtId="0" fontId="14" fillId="0" borderId="38" xfId="0" applyFont="1" applyBorder="1" applyAlignment="1">
      <alignment horizontal="center" vertical="center" textRotation="180" wrapText="1" readingOrder="2"/>
    </xf>
    <xf numFmtId="0" fontId="14" fillId="0" borderId="39" xfId="0" applyFont="1" applyBorder="1" applyAlignment="1">
      <alignment horizontal="center" vertical="center" textRotation="180" wrapText="1" readingOrder="2"/>
    </xf>
    <xf numFmtId="0" fontId="15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PERSONALE IMPIEGATO NEI SERVIZI DI O.P.</a:t>
            </a:r>
          </a:p>
        </c:rich>
      </c:tx>
      <c:layout>
        <c:manualLayout>
          <c:xMode val="edge"/>
          <c:yMode val="edge"/>
          <c:x val="0.32151047710244585"/>
          <c:y val="3.5242290748898682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9405050752785972"/>
          <c:y val="0.35682819383259912"/>
          <c:w val="0.28375301893738991"/>
          <c:h val="0.431718061674008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Percent val="1"/>
            <c:showLeaderLines val="1"/>
          </c:dLbls>
          <c:cat>
            <c:strRef>
              <c:f>O.P.!$I$10:$J$13</c:f>
              <c:strCache>
                <c:ptCount val="4"/>
                <c:pt idx="0">
                  <c:v>Polizia di Stato</c:v>
                </c:pt>
                <c:pt idx="1">
                  <c:v>Carabinieri</c:v>
                </c:pt>
                <c:pt idx="2">
                  <c:v>Guardia di Finanza</c:v>
                </c:pt>
                <c:pt idx="3">
                  <c:v>Altre Forze</c:v>
                </c:pt>
              </c:strCache>
            </c:strRef>
          </c:cat>
          <c:val>
            <c:numRef>
              <c:f>O.P.!$K$10:$K$13</c:f>
              <c:numCache>
                <c:formatCode>General</c:formatCode>
                <c:ptCount val="4"/>
                <c:pt idx="0">
                  <c:v>2083</c:v>
                </c:pt>
                <c:pt idx="1">
                  <c:v>1199</c:v>
                </c:pt>
                <c:pt idx="2">
                  <c:v>258</c:v>
                </c:pt>
                <c:pt idx="3">
                  <c:v>62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17663667888115"/>
          <c:y val="0.19823788546255505"/>
          <c:w val="0.19565228321892611"/>
          <c:h val="0.696035242290748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1764717534464469"/>
          <c:y val="8.4175360951181583E-2"/>
          <c:w val="0.72008184909222184"/>
          <c:h val="0.6767699020474998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strRef>
              <c:f>stupefacenti!$B$11:$B$14</c:f>
              <c:strCache>
                <c:ptCount val="4"/>
                <c:pt idx="0">
                  <c:v>EROINA</c:v>
                </c:pt>
                <c:pt idx="1">
                  <c:v>COCAINA</c:v>
                </c:pt>
                <c:pt idx="2">
                  <c:v>HASHISH</c:v>
                </c:pt>
                <c:pt idx="3">
                  <c:v>MARIJUANA   + 3 piante                                   </c:v>
                </c:pt>
              </c:strCache>
            </c:strRef>
          </c:cat>
          <c:val>
            <c:numRef>
              <c:f>stupefacenti!$C$11:$C$14</c:f>
              <c:numCache>
                <c:formatCode>#,##0</c:formatCode>
                <c:ptCount val="4"/>
                <c:pt idx="0">
                  <c:v>306</c:v>
                </c:pt>
                <c:pt idx="1">
                  <c:v>183.5</c:v>
                </c:pt>
                <c:pt idx="2">
                  <c:v>74494.22</c:v>
                </c:pt>
                <c:pt idx="3" formatCode="#,##0.00">
                  <c:v>74494.22</c:v>
                </c:pt>
              </c:numCache>
            </c:numRef>
          </c:val>
        </c:ser>
        <c:dLbls>
          <c:showVal val="1"/>
        </c:dLbls>
        <c:axId val="49493120"/>
        <c:axId val="49494656"/>
      </c:barChart>
      <c:catAx>
        <c:axId val="49493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49494656"/>
        <c:crosses val="autoZero"/>
        <c:auto val="1"/>
        <c:lblAlgn val="ctr"/>
        <c:lblOffset val="100"/>
        <c:tickLblSkip val="1"/>
        <c:tickMarkSkip val="1"/>
      </c:catAx>
      <c:valAx>
        <c:axId val="49494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49493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8.8235294117647065E-2"/>
          <c:y val="7.5134233786471535E-2"/>
          <c:w val="0.82563025210084029"/>
          <c:h val="0.7030417590019837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PAS!$D$4:$D$10</c:f>
              <c:strCache>
                <c:ptCount val="7"/>
                <c:pt idx="0">
                  <c:v>Esercizi pubblici controllati</c:v>
                </c:pt>
                <c:pt idx="1">
                  <c:v>Passaporti rilasciati/rinnovati</c:v>
                </c:pt>
                <c:pt idx="2">
                  <c:v>Licenze porto fucili rilasc./rinnovat.</c:v>
                </c:pt>
                <c:pt idx="3">
                  <c:v>Provv.ti adottati ex art. 100 TULPS</c:v>
                </c:pt>
                <c:pt idx="4">
                  <c:v>Controlli Istituti di Vigilanza e I.P.</c:v>
                </c:pt>
                <c:pt idx="5">
                  <c:v>Controlli per altre autorizzazioni di polizia</c:v>
                </c:pt>
                <c:pt idx="6">
                  <c:v>Controli cave x esplosivi</c:v>
                </c:pt>
              </c:strCache>
            </c:strRef>
          </c:cat>
          <c:val>
            <c:numRef>
              <c:f>PAS!$E$4:$E$10</c:f>
              <c:numCache>
                <c:formatCode>General</c:formatCode>
                <c:ptCount val="7"/>
                <c:pt idx="0">
                  <c:v>368</c:v>
                </c:pt>
                <c:pt idx="1">
                  <c:v>7055</c:v>
                </c:pt>
                <c:pt idx="2">
                  <c:v>1364</c:v>
                </c:pt>
                <c:pt idx="3">
                  <c:v>18</c:v>
                </c:pt>
                <c:pt idx="4">
                  <c:v>3</c:v>
                </c:pt>
                <c:pt idx="5">
                  <c:v>135</c:v>
                </c:pt>
                <c:pt idx="6">
                  <c:v>15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6722689075630252E-2"/>
          <c:y val="0.84615458526192944"/>
          <c:w val="0.88655462184873945"/>
          <c:h val="0.141323915931696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6.3716869224340791E-2"/>
          <c:y val="0.20930272169997899"/>
          <c:w val="0.53274382323684943"/>
          <c:h val="0.5833344373304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IMM.NE!$C$5:$C$16</c:f>
              <c:strCache>
                <c:ptCount val="12"/>
                <c:pt idx="0">
                  <c:v>Permessi sogg.rilasciati</c:v>
                </c:pt>
                <c:pt idx="1">
                  <c:v>Nulla osta x lavoro rilasciati</c:v>
                </c:pt>
                <c:pt idx="2">
                  <c:v>Carte di soggiorno rilasciate</c:v>
                </c:pt>
                <c:pt idx="3">
                  <c:v>Pratiche ricongiung.familiare</c:v>
                </c:pt>
                <c:pt idx="4">
                  <c:v>Richieste asilo politico trattate</c:v>
                </c:pt>
                <c:pt idx="5">
                  <c:v>Istruttorie x riconoscim.cittadinanza</c:v>
                </c:pt>
                <c:pt idx="6">
                  <c:v>Ricorsi trattati</c:v>
                </c:pt>
                <c:pt idx="7">
                  <c:v>Rigetti permessi</c:v>
                </c:pt>
                <c:pt idx="8">
                  <c:v>Stranieri espulsi con intimazione</c:v>
                </c:pt>
                <c:pt idx="9">
                  <c:v>Stran.trattenuti centri perman.temporanea</c:v>
                </c:pt>
                <c:pt idx="10">
                  <c:v>Stran.accomp.coattivamente alla frontiera</c:v>
                </c:pt>
                <c:pt idx="11">
                  <c:v>Ordini del Questore a lasc.territ.nazionale</c:v>
                </c:pt>
              </c:strCache>
            </c:strRef>
          </c:cat>
          <c:val>
            <c:numRef>
              <c:f>IMM.NE!$D$5:$D$16</c:f>
              <c:numCache>
                <c:formatCode>General</c:formatCode>
                <c:ptCount val="12"/>
                <c:pt idx="0">
                  <c:v>4420</c:v>
                </c:pt>
                <c:pt idx="1">
                  <c:v>686</c:v>
                </c:pt>
                <c:pt idx="2">
                  <c:v>2393</c:v>
                </c:pt>
                <c:pt idx="3">
                  <c:v>330</c:v>
                </c:pt>
                <c:pt idx="4">
                  <c:v>65</c:v>
                </c:pt>
                <c:pt idx="5">
                  <c:v>367</c:v>
                </c:pt>
                <c:pt idx="6">
                  <c:v>55</c:v>
                </c:pt>
                <c:pt idx="7">
                  <c:v>80</c:v>
                </c:pt>
                <c:pt idx="8">
                  <c:v>7</c:v>
                </c:pt>
                <c:pt idx="9">
                  <c:v>28</c:v>
                </c:pt>
                <c:pt idx="10">
                  <c:v>10</c:v>
                </c:pt>
                <c:pt idx="11">
                  <c:v>105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309790954949321"/>
          <c:y val="0.11627928983332166"/>
          <c:w val="0.33274365039377973"/>
          <c:h val="0.769381301063811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perspective val="0"/>
    </c:view3D>
    <c:plotArea>
      <c:layout>
        <c:manualLayout>
          <c:layoutTarget val="inner"/>
          <c:xMode val="edge"/>
          <c:yMode val="edge"/>
          <c:x val="0.12470876665023885"/>
          <c:y val="0.22335053060374688"/>
          <c:w val="0.64568838060030209"/>
          <c:h val="0.555838252297961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  <c:showPercent val="1"/>
            <c:separator>
</c:separator>
            <c:showLeaderLines val="1"/>
          </c:dLbls>
          <c:cat>
            <c:strRef>
              <c:f>'O.P. (2)'!$D$3:$G$3</c:f>
              <c:strCache>
                <c:ptCount val="4"/>
                <c:pt idx="0">
                  <c:v>Politiche</c:v>
                </c:pt>
                <c:pt idx="1">
                  <c:v>Sportive</c:v>
                </c:pt>
                <c:pt idx="2">
                  <c:v>Sociali</c:v>
                </c:pt>
                <c:pt idx="3">
                  <c:v>Altre</c:v>
                </c:pt>
              </c:strCache>
            </c:strRef>
          </c:cat>
          <c:val>
            <c:numRef>
              <c:f>'O.P. (2)'!$D$4:$G$4</c:f>
              <c:numCache>
                <c:formatCode>General</c:formatCode>
                <c:ptCount val="4"/>
                <c:pt idx="0">
                  <c:v>47</c:v>
                </c:pt>
                <c:pt idx="1">
                  <c:v>55</c:v>
                </c:pt>
                <c:pt idx="2">
                  <c:v>47</c:v>
                </c:pt>
                <c:pt idx="3">
                  <c:v>73</c:v>
                </c:pt>
              </c:numCache>
            </c:numRef>
          </c:val>
        </c:ser>
        <c:dLbls>
          <c:showVal val="1"/>
          <c:showPercent val="1"/>
          <c:separator>
</c:separator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044390393254658"/>
          <c:y val="0.20558401112390337"/>
          <c:w val="0.10139871680907271"/>
          <c:h val="0.418782244882025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perspective val="0"/>
    </c:view3D>
    <c:plotArea>
      <c:layout>
        <c:manualLayout>
          <c:layoutTarget val="inner"/>
          <c:xMode val="edge"/>
          <c:yMode val="edge"/>
          <c:x val="0.12076756091256841"/>
          <c:y val="0.28285714285714286"/>
          <c:w val="0.43679482311368195"/>
          <c:h val="0.437142857142857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  <c:showLeaderLines val="1"/>
          </c:dLbls>
          <c:cat>
            <c:strRef>
              <c:f>Foglio1!$A$3:$A$11</c:f>
              <c:strCache>
                <c:ptCount val="9"/>
                <c:pt idx="0">
                  <c:v>Persone identificate e controllate</c:v>
                </c:pt>
                <c:pt idx="1">
                  <c:v>Pers.trattenute x identificazione</c:v>
                </c:pt>
                <c:pt idx="2">
                  <c:v>Automezzi contollati </c:v>
                </c:pt>
                <c:pt idx="3">
                  <c:v>Chiamate al 113</c:v>
                </c:pt>
                <c:pt idx="4">
                  <c:v>Contravvenzioni elevate</c:v>
                </c:pt>
                <c:pt idx="5">
                  <c:v>Veicoli sequestrati</c:v>
                </c:pt>
                <c:pt idx="6">
                  <c:v>Equipaggi impiegati per controllo del territorio</c:v>
                </c:pt>
                <c:pt idx="7">
                  <c:v>Ordinan.emesse x serv.Ordine e Sic.pubblica</c:v>
                </c:pt>
                <c:pt idx="8">
                  <c:v>Pattuglie Poliziotto di quartiere</c:v>
                </c:pt>
              </c:strCache>
            </c:strRef>
          </c:cat>
          <c:val>
            <c:numRef>
              <c:f>Foglio1!$P$3:$P$11</c:f>
              <c:numCache>
                <c:formatCode>General</c:formatCode>
                <c:ptCount val="9"/>
                <c:pt idx="0">
                  <c:v>153031</c:v>
                </c:pt>
                <c:pt idx="1">
                  <c:v>387</c:v>
                </c:pt>
                <c:pt idx="2">
                  <c:v>51588</c:v>
                </c:pt>
                <c:pt idx="3">
                  <c:v>46597</c:v>
                </c:pt>
                <c:pt idx="4">
                  <c:v>18236</c:v>
                </c:pt>
                <c:pt idx="5">
                  <c:v>806</c:v>
                </c:pt>
                <c:pt idx="6">
                  <c:v>23077</c:v>
                </c:pt>
                <c:pt idx="7">
                  <c:v>222</c:v>
                </c:pt>
                <c:pt idx="8">
                  <c:v>376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381526976451711"/>
          <c:y val="0.11428571428571428"/>
          <c:w val="0.31715593099468897"/>
          <c:h val="0.7485714285714285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7.0261550024174751E-2"/>
          <c:y val="8.5034296058859676E-2"/>
          <c:w val="0.90686419217248804"/>
          <c:h val="0.6224510471508528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strRef>
              <c:f>PAC!$B$6:$B$10</c:f>
              <c:strCache>
                <c:ptCount val="5"/>
                <c:pt idx="0">
                  <c:v>Avvisi orali</c:v>
                </c:pt>
                <c:pt idx="1">
                  <c:v>Proposte Sorveglianza speciale Personali e Patrimoniali</c:v>
                </c:pt>
                <c:pt idx="2">
                  <c:v>Rimpatri con foglio di via obbligatorio</c:v>
                </c:pt>
                <c:pt idx="3">
                  <c:v>Esposti ed Ammonimenti trattati</c:v>
                </c:pt>
                <c:pt idx="4">
                  <c:v>Divieti accesso manifestazioni sportive</c:v>
                </c:pt>
              </c:strCache>
            </c:strRef>
          </c:cat>
          <c:val>
            <c:numRef>
              <c:f>PAC!$C$6:$C$10</c:f>
              <c:numCache>
                <c:formatCode>General</c:formatCode>
                <c:ptCount val="5"/>
                <c:pt idx="0">
                  <c:v>43</c:v>
                </c:pt>
                <c:pt idx="1">
                  <c:v>20</c:v>
                </c:pt>
                <c:pt idx="2">
                  <c:v>95</c:v>
                </c:pt>
                <c:pt idx="3">
                  <c:v>212</c:v>
                </c:pt>
                <c:pt idx="4">
                  <c:v>151</c:v>
                </c:pt>
              </c:numCache>
            </c:numRef>
          </c:val>
        </c:ser>
        <c:dLbls>
          <c:showVal val="1"/>
        </c:dLbls>
        <c:axId val="37364864"/>
        <c:axId val="37366400"/>
      </c:barChart>
      <c:catAx>
        <c:axId val="37364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37366400"/>
        <c:crosses val="autoZero"/>
        <c:auto val="1"/>
        <c:lblAlgn val="ctr"/>
        <c:lblOffset val="100"/>
        <c:tickLblSkip val="1"/>
        <c:tickMarkSkip val="1"/>
      </c:catAx>
      <c:valAx>
        <c:axId val="3736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37364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4.9826187717265352E-2"/>
          <c:y val="8.3650190114068435E-2"/>
          <c:w val="0.93395133256083429"/>
          <c:h val="0.7300380228136882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strRef>
              <c:f>PAC!$B$4:$B$5</c:f>
              <c:strCache>
                <c:ptCount val="2"/>
                <c:pt idx="0">
                  <c:v>Persone arrestate</c:v>
                </c:pt>
                <c:pt idx="1">
                  <c:v>Persone denunciate</c:v>
                </c:pt>
              </c:strCache>
            </c:strRef>
          </c:cat>
          <c:val>
            <c:numRef>
              <c:f>PAC!$C$4:$C$5</c:f>
              <c:numCache>
                <c:formatCode>General</c:formatCode>
                <c:ptCount val="2"/>
                <c:pt idx="0">
                  <c:v>207</c:v>
                </c:pt>
                <c:pt idx="1">
                  <c:v>1791</c:v>
                </c:pt>
              </c:numCache>
            </c:numRef>
          </c:val>
        </c:ser>
        <c:dLbls>
          <c:showVal val="1"/>
        </c:dLbls>
        <c:axId val="37390208"/>
        <c:axId val="37391744"/>
      </c:barChart>
      <c:catAx>
        <c:axId val="37390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37391744"/>
        <c:crosses val="autoZero"/>
        <c:auto val="1"/>
        <c:lblAlgn val="ctr"/>
        <c:lblOffset val="100"/>
        <c:tickLblSkip val="1"/>
        <c:tickMarkSkip val="1"/>
      </c:catAx>
      <c:valAx>
        <c:axId val="37391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37390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9.193245778611632E-2"/>
          <c:y val="8.7108013937282236E-2"/>
          <c:w val="0.88180112570356473"/>
          <c:h val="0.7700348432055749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strRef>
              <c:f>REATI!$C$8:$C$9</c:f>
              <c:strCache>
                <c:ptCount val="2"/>
                <c:pt idx="0">
                  <c:v>Totale reati denunciati</c:v>
                </c:pt>
                <c:pt idx="1">
                  <c:v>Furti denunciati</c:v>
                </c:pt>
              </c:strCache>
            </c:strRef>
          </c:cat>
          <c:val>
            <c:numRef>
              <c:f>REATI!$D$8:$D$9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strRef>
              <c:f>REATI!$C$8:$C$9</c:f>
              <c:strCache>
                <c:ptCount val="2"/>
                <c:pt idx="0">
                  <c:v>Totale reati denunciati</c:v>
                </c:pt>
                <c:pt idx="1">
                  <c:v>Furti denunciati</c:v>
                </c:pt>
              </c:strCache>
            </c:strRef>
          </c:cat>
          <c:val>
            <c:numRef>
              <c:f>REATI!$E$8:$E$9</c:f>
              <c:numCache>
                <c:formatCode>General</c:formatCode>
                <c:ptCount val="2"/>
                <c:pt idx="0">
                  <c:v>5040</c:v>
                </c:pt>
                <c:pt idx="1">
                  <c:v>2402</c:v>
                </c:pt>
              </c:numCache>
            </c:numRef>
          </c:val>
        </c:ser>
        <c:dLbls>
          <c:showVal val="1"/>
        </c:dLbls>
        <c:axId val="35626368"/>
        <c:axId val="39339136"/>
      </c:barChart>
      <c:catAx>
        <c:axId val="35626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39339136"/>
        <c:crosses val="autoZero"/>
        <c:auto val="1"/>
        <c:lblAlgn val="ctr"/>
        <c:lblOffset val="100"/>
        <c:tickLblSkip val="1"/>
        <c:tickMarkSkip val="1"/>
      </c:catAx>
      <c:valAx>
        <c:axId val="39339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35626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4.7619099117415818E-2"/>
          <c:y val="9.8039591144267552E-2"/>
          <c:w val="0.93687808961241348"/>
          <c:h val="0.7411793090506627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strRef>
              <c:f>(REATI!$C$4:$C$7,REATI!$C$10)</c:f>
              <c:strCache>
                <c:ptCount val="5"/>
                <c:pt idx="0">
                  <c:v>Rapine denunciate</c:v>
                </c:pt>
                <c:pt idx="1">
                  <c:v>Rapine scoperte</c:v>
                </c:pt>
                <c:pt idx="2">
                  <c:v>Reati stupefacenti accertati</c:v>
                </c:pt>
                <c:pt idx="3">
                  <c:v>Pers.Indagate x stupefacenti</c:v>
                </c:pt>
                <c:pt idx="4">
                  <c:v>Furti scoperti</c:v>
                </c:pt>
              </c:strCache>
            </c:strRef>
          </c:cat>
          <c:val>
            <c:numRef>
              <c:f>(REATI!$D$4:$D$7,REATI!$D$10)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strRef>
              <c:f>(REATI!$C$4:$C$7,REATI!$C$10)</c:f>
              <c:strCache>
                <c:ptCount val="5"/>
                <c:pt idx="0">
                  <c:v>Rapine denunciate</c:v>
                </c:pt>
                <c:pt idx="1">
                  <c:v>Rapine scoperte</c:v>
                </c:pt>
                <c:pt idx="2">
                  <c:v>Reati stupefacenti accertati</c:v>
                </c:pt>
                <c:pt idx="3">
                  <c:v>Pers.Indagate x stupefacenti</c:v>
                </c:pt>
                <c:pt idx="4">
                  <c:v>Furti scoperti</c:v>
                </c:pt>
              </c:strCache>
            </c:strRef>
          </c:cat>
          <c:val>
            <c:numRef>
              <c:f>(REATI!$E$4:$E$7,REATI!$E$10)</c:f>
              <c:numCache>
                <c:formatCode>General</c:formatCode>
                <c:ptCount val="5"/>
                <c:pt idx="0">
                  <c:v>43</c:v>
                </c:pt>
                <c:pt idx="1">
                  <c:v>67</c:v>
                </c:pt>
                <c:pt idx="2">
                  <c:v>75</c:v>
                </c:pt>
                <c:pt idx="3">
                  <c:v>101</c:v>
                </c:pt>
                <c:pt idx="4">
                  <c:v>239</c:v>
                </c:pt>
              </c:numCache>
            </c:numRef>
          </c:val>
        </c:ser>
        <c:dLbls>
          <c:showVal val="1"/>
        </c:dLbls>
        <c:axId val="39413248"/>
        <c:axId val="39414784"/>
      </c:barChart>
      <c:catAx>
        <c:axId val="39413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39414784"/>
        <c:crosses val="autoZero"/>
        <c:auto val="1"/>
        <c:lblAlgn val="ctr"/>
        <c:lblOffset val="100"/>
        <c:tickLblSkip val="1"/>
        <c:tickMarkSkip val="1"/>
      </c:catAx>
      <c:valAx>
        <c:axId val="39414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39413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'[1]2002  2003'!$A$3:$A$15</c:f>
              <c:strCache>
                <c:ptCount val="13"/>
                <c:pt idx="0">
                  <c:v>Avvisi orali</c:v>
                </c:pt>
                <c:pt idx="1">
                  <c:v>Proposte di sorveglianza speciale</c:v>
                </c:pt>
                <c:pt idx="2">
                  <c:v>Rimpatri con foglio di via obbligatorio</c:v>
                </c:pt>
                <c:pt idx="3">
                  <c:v>Ordinanze inibizione accesso stadio</c:v>
                </c:pt>
                <c:pt idx="4">
                  <c:v>Informazioni antimafia</c:v>
                </c:pt>
                <c:pt idx="5">
                  <c:v>Richieste informazioni per gratuito patrocinio</c:v>
                </c:pt>
                <c:pt idx="6">
                  <c:v>Sequestri patrimoniali</c:v>
                </c:pt>
                <c:pt idx="7">
                  <c:v>Sorvegliati speciali gestiti</c:v>
                </c:pt>
                <c:pt idx="8">
                  <c:v>Aggiornamento delle informazioni all'A.G. sulle persone proposte per la sorveglianza speciale</c:v>
                </c:pt>
                <c:pt idx="9">
                  <c:v>Informazioni ai fini dell'applicazione del 41BIS O.P.</c:v>
                </c:pt>
                <c:pt idx="10">
                  <c:v>Ricorsi (Prefettura e TAR) avverso l'avviso e F.V.O.</c:v>
                </c:pt>
                <c:pt idx="11">
                  <c:v>Deleghe A.G.misure di prevenzione personali e patrimoniali</c:v>
                </c:pt>
                <c:pt idx="12">
                  <c:v>Proposte di iniziative per misure prevenzione patrimoniale</c:v>
                </c:pt>
              </c:strCache>
            </c:strRef>
          </c:cat>
          <c:val>
            <c:numRef>
              <c:f>'[1]2002  2003'!$B$3:$B$15</c:f>
              <c:numCache>
                <c:formatCode>General</c:formatCode>
                <c:ptCount val="13"/>
                <c:pt idx="0">
                  <c:v>121</c:v>
                </c:pt>
                <c:pt idx="1">
                  <c:v>16</c:v>
                </c:pt>
                <c:pt idx="2">
                  <c:v>396</c:v>
                </c:pt>
                <c:pt idx="3">
                  <c:v>24</c:v>
                </c:pt>
                <c:pt idx="4">
                  <c:v>431</c:v>
                </c:pt>
                <c:pt idx="5">
                  <c:v>51</c:v>
                </c:pt>
                <c:pt idx="6">
                  <c:v>0</c:v>
                </c:pt>
                <c:pt idx="7">
                  <c:v>370</c:v>
                </c:pt>
                <c:pt idx="8">
                  <c:v>81</c:v>
                </c:pt>
                <c:pt idx="9">
                  <c:v>44</c:v>
                </c:pt>
                <c:pt idx="10">
                  <c:v>31</c:v>
                </c:pt>
                <c:pt idx="11">
                  <c:v>18</c:v>
                </c:pt>
                <c:pt idx="12">
                  <c:v>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6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tx>
            <c:strRef>
              <c:f>stupefacenti!#REF!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numRef>
              <c:f>stupefacenti!#REF!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stupefacenti!#REF!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stupefacenti!#REF!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val>
            <c:numRef>
              <c:f>stupefacenti!#REF!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39904000"/>
        <c:axId val="39905536"/>
      </c:barChart>
      <c:catAx>
        <c:axId val="39904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39905536"/>
        <c:crosses val="autoZero"/>
        <c:lblAlgn val="ctr"/>
        <c:lblOffset val="100"/>
        <c:tickLblSkip val="1"/>
        <c:tickMarkSkip val="1"/>
      </c:catAx>
      <c:valAx>
        <c:axId val="39905536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39904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17</xdr:row>
      <xdr:rowOff>57150</xdr:rowOff>
    </xdr:from>
    <xdr:to>
      <xdr:col>14</xdr:col>
      <xdr:colOff>504825</xdr:colOff>
      <xdr:row>27</xdr:row>
      <xdr:rowOff>114300</xdr:rowOff>
    </xdr:to>
    <xdr:graphicFrame macro="">
      <xdr:nvGraphicFramePr>
        <xdr:cNvPr id="1126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2</xdr:row>
      <xdr:rowOff>57150</xdr:rowOff>
    </xdr:from>
    <xdr:to>
      <xdr:col>1</xdr:col>
      <xdr:colOff>2038350</xdr:colOff>
      <xdr:row>9</xdr:row>
      <xdr:rowOff>142875</xdr:rowOff>
    </xdr:to>
    <xdr:pic>
      <xdr:nvPicPr>
        <xdr:cNvPr id="107521" name="Picture 1" descr="scudett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2650" y="1476375"/>
          <a:ext cx="1095375" cy="12192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0</xdr:row>
      <xdr:rowOff>1276350</xdr:rowOff>
    </xdr:from>
    <xdr:to>
      <xdr:col>1</xdr:col>
      <xdr:colOff>1876425</xdr:colOff>
      <xdr:row>2</xdr:row>
      <xdr:rowOff>66675</xdr:rowOff>
    </xdr:to>
    <xdr:pic>
      <xdr:nvPicPr>
        <xdr:cNvPr id="108545" name="Picture 1" descr="stradal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1276350"/>
          <a:ext cx="1314450" cy="1504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7</xdr:row>
      <xdr:rowOff>0</xdr:rowOff>
    </xdr:from>
    <xdr:to>
      <xdr:col>10</xdr:col>
      <xdr:colOff>504825</xdr:colOff>
      <xdr:row>22</xdr:row>
      <xdr:rowOff>180975</xdr:rowOff>
    </xdr:to>
    <xdr:graphicFrame macro="">
      <xdr:nvGraphicFramePr>
        <xdr:cNvPr id="1136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66675</xdr:rowOff>
    </xdr:from>
    <xdr:to>
      <xdr:col>7</xdr:col>
      <xdr:colOff>285750</xdr:colOff>
      <xdr:row>27</xdr:row>
      <xdr:rowOff>95250</xdr:rowOff>
    </xdr:to>
    <xdr:graphicFrame macro="">
      <xdr:nvGraphicFramePr>
        <xdr:cNvPr id="1116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0</xdr:rowOff>
    </xdr:from>
    <xdr:to>
      <xdr:col>11</xdr:col>
      <xdr:colOff>504825</xdr:colOff>
      <xdr:row>12</xdr:row>
      <xdr:rowOff>47625</xdr:rowOff>
    </xdr:to>
    <xdr:graphicFrame macro="">
      <xdr:nvGraphicFramePr>
        <xdr:cNvPr id="1146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12</xdr:row>
      <xdr:rowOff>114300</xdr:rowOff>
    </xdr:from>
    <xdr:to>
      <xdr:col>11</xdr:col>
      <xdr:colOff>485775</xdr:colOff>
      <xdr:row>28</xdr:row>
      <xdr:rowOff>28575</xdr:rowOff>
    </xdr:to>
    <xdr:graphicFrame macro="">
      <xdr:nvGraphicFramePr>
        <xdr:cNvPr id="11469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1</xdr:row>
      <xdr:rowOff>161925</xdr:rowOff>
    </xdr:from>
    <xdr:to>
      <xdr:col>13</xdr:col>
      <xdr:colOff>419100</xdr:colOff>
      <xdr:row>10</xdr:row>
      <xdr:rowOff>9525</xdr:rowOff>
    </xdr:to>
    <xdr:graphicFrame macro="">
      <xdr:nvGraphicFramePr>
        <xdr:cNvPr id="1034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10</xdr:row>
      <xdr:rowOff>133350</xdr:rowOff>
    </xdr:from>
    <xdr:to>
      <xdr:col>13</xdr:col>
      <xdr:colOff>466725</xdr:colOff>
      <xdr:row>24</xdr:row>
      <xdr:rowOff>104775</xdr:rowOff>
    </xdr:to>
    <xdr:graphicFrame macro="">
      <xdr:nvGraphicFramePr>
        <xdr:cNvPr id="1034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0</xdr:rowOff>
    </xdr:from>
    <xdr:to>
      <xdr:col>9</xdr:col>
      <xdr:colOff>533400</xdr:colOff>
      <xdr:row>0</xdr:row>
      <xdr:rowOff>0</xdr:rowOff>
    </xdr:to>
    <xdr:graphicFrame macro="">
      <xdr:nvGraphicFramePr>
        <xdr:cNvPr id="1338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104775</xdr:rowOff>
    </xdr:from>
    <xdr:to>
      <xdr:col>4</xdr:col>
      <xdr:colOff>0</xdr:colOff>
      <xdr:row>33</xdr:row>
      <xdr:rowOff>57150</xdr:rowOff>
    </xdr:to>
    <xdr:graphicFrame macro="">
      <xdr:nvGraphicFramePr>
        <xdr:cNvPr id="13386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2686050</xdr:colOff>
      <xdr:row>14</xdr:row>
      <xdr:rowOff>104775</xdr:rowOff>
    </xdr:from>
    <xdr:to>
      <xdr:col>4</xdr:col>
      <xdr:colOff>180975</xdr:colOff>
      <xdr:row>33</xdr:row>
      <xdr:rowOff>66675</xdr:rowOff>
    </xdr:to>
    <xdr:graphicFrame macro="">
      <xdr:nvGraphicFramePr>
        <xdr:cNvPr id="13387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2</xdr:row>
      <xdr:rowOff>9525</xdr:rowOff>
    </xdr:from>
    <xdr:to>
      <xdr:col>12</xdr:col>
      <xdr:colOff>457200</xdr:colOff>
      <xdr:row>30</xdr:row>
      <xdr:rowOff>66675</xdr:rowOff>
    </xdr:to>
    <xdr:graphicFrame macro="">
      <xdr:nvGraphicFramePr>
        <xdr:cNvPr id="1044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16</xdr:row>
      <xdr:rowOff>152400</xdr:rowOff>
    </xdr:from>
    <xdr:to>
      <xdr:col>5</xdr:col>
      <xdr:colOff>285750</xdr:colOff>
      <xdr:row>47</xdr:row>
      <xdr:rowOff>47625</xdr:rowOff>
    </xdr:to>
    <xdr:graphicFrame macro="">
      <xdr:nvGraphicFramePr>
        <xdr:cNvPr id="1054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25</xdr:row>
      <xdr:rowOff>9525</xdr:rowOff>
    </xdr:from>
    <xdr:to>
      <xdr:col>1</xdr:col>
      <xdr:colOff>1743075</xdr:colOff>
      <xdr:row>33</xdr:row>
      <xdr:rowOff>85725</xdr:rowOff>
    </xdr:to>
    <xdr:pic>
      <xdr:nvPicPr>
        <xdr:cNvPr id="106497" name="Picture 1" descr="frontiera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4467225"/>
          <a:ext cx="1190625" cy="1371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704850</xdr:colOff>
      <xdr:row>3</xdr:row>
      <xdr:rowOff>38100</xdr:rowOff>
    </xdr:from>
    <xdr:to>
      <xdr:col>1</xdr:col>
      <xdr:colOff>1981200</xdr:colOff>
      <xdr:row>11</xdr:row>
      <xdr:rowOff>95250</xdr:rowOff>
    </xdr:to>
    <xdr:pic>
      <xdr:nvPicPr>
        <xdr:cNvPr id="106498" name="Picture 2" descr="STEMM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12000" contrast="12000"/>
        </a:blip>
        <a:srcRect/>
        <a:stretch>
          <a:fillRect/>
        </a:stretch>
      </xdr:blipFill>
      <xdr:spPr bwMode="auto">
        <a:xfrm>
          <a:off x="2247900" y="523875"/>
          <a:ext cx="1276350" cy="13525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tatistica%20anticrimine\stat%20anticrimi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io/AppData/Local/Microsoft/Windows/Temporary%20Internet%20Files/Content.IE5/0YGQ15QN/Copia%20Questo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  2002"/>
      <sheetName val="2002  2003"/>
      <sheetName val="Foglio3"/>
    </sheetNames>
    <sheetDataSet>
      <sheetData sheetId="0"/>
      <sheetData sheetId="1">
        <row r="3">
          <cell r="A3" t="str">
            <v>Avvisi orali</v>
          </cell>
          <cell r="B3">
            <v>121</v>
          </cell>
        </row>
        <row r="4">
          <cell r="A4" t="str">
            <v>Proposte di sorveglianza speciale</v>
          </cell>
          <cell r="B4">
            <v>16</v>
          </cell>
        </row>
        <row r="5">
          <cell r="A5" t="str">
            <v>Rimpatri con foglio di via obbligatorio</v>
          </cell>
          <cell r="B5">
            <v>396</v>
          </cell>
        </row>
        <row r="6">
          <cell r="A6" t="str">
            <v>Ordinanze inibizione accesso stadio</v>
          </cell>
          <cell r="B6">
            <v>24</v>
          </cell>
        </row>
        <row r="7">
          <cell r="A7" t="str">
            <v>Informazioni antimafia</v>
          </cell>
          <cell r="B7">
            <v>431</v>
          </cell>
        </row>
        <row r="8">
          <cell r="A8" t="str">
            <v>Richieste informazioni per gratuito patrocinio</v>
          </cell>
          <cell r="B8">
            <v>51</v>
          </cell>
        </row>
        <row r="9">
          <cell r="A9" t="str">
            <v>Sequestri patrimoniali</v>
          </cell>
          <cell r="B9">
            <v>0</v>
          </cell>
        </row>
        <row r="10">
          <cell r="A10" t="str">
            <v>Sorvegliati speciali gestiti</v>
          </cell>
          <cell r="B10">
            <v>370</v>
          </cell>
        </row>
        <row r="11">
          <cell r="A11" t="str">
            <v>Aggiornamento delle informazioni all'A.G. sulle persone proposte per la sorveglianza speciale</v>
          </cell>
          <cell r="B11">
            <v>81</v>
          </cell>
        </row>
        <row r="12">
          <cell r="A12" t="str">
            <v>Informazioni ai fini dell'applicazione del 41BIS O.P.</v>
          </cell>
          <cell r="B12">
            <v>44</v>
          </cell>
        </row>
        <row r="13">
          <cell r="A13" t="str">
            <v>Ricorsi (Prefettura e TAR) avverso l'avviso e F.V.O.</v>
          </cell>
          <cell r="B13">
            <v>31</v>
          </cell>
        </row>
        <row r="14">
          <cell r="A14" t="str">
            <v>Deleghe A.G.misure di prevenzione personali e patrimoniali</v>
          </cell>
          <cell r="B14">
            <v>18</v>
          </cell>
        </row>
        <row r="15">
          <cell r="A15" t="str">
            <v>Proposte di iniziative per misure prevenzione patrimoniale</v>
          </cell>
          <cell r="B15">
            <v>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°°°°°°°°°°Copertina"/>
      <sheetName val="Foglio1"/>
      <sheetName val="O.P."/>
      <sheetName val="O.P. (2)"/>
      <sheetName val="UPGSP"/>
      <sheetName val="°°°°°°°°stupefacenti"/>
      <sheetName val="PAC"/>
      <sheetName val="REATI"/>
      <sheetName val="PAS"/>
      <sheetName val="IMM.NE"/>
      <sheetName val="POLFER POLMARE"/>
      <sheetName val="POSTALE"/>
      <sheetName val="STRADALE"/>
      <sheetName val="DATI MIEI"/>
    </sheetNames>
    <sheetDataSet>
      <sheetData sheetId="0" refreshError="1"/>
      <sheetData sheetId="1">
        <row r="3">
          <cell r="P3">
            <v>153031</v>
          </cell>
        </row>
        <row r="4">
          <cell r="P4">
            <v>387</v>
          </cell>
        </row>
        <row r="5">
          <cell r="P5">
            <v>51588</v>
          </cell>
        </row>
        <row r="6">
          <cell r="P6">
            <v>46597</v>
          </cell>
        </row>
        <row r="7">
          <cell r="P7">
            <v>18236</v>
          </cell>
        </row>
        <row r="8">
          <cell r="P8">
            <v>806</v>
          </cell>
        </row>
        <row r="9">
          <cell r="P9">
            <v>23077</v>
          </cell>
        </row>
        <row r="10">
          <cell r="P10">
            <v>222</v>
          </cell>
        </row>
        <row r="11">
          <cell r="P11">
            <v>376</v>
          </cell>
        </row>
        <row r="14">
          <cell r="P14">
            <v>207</v>
          </cell>
        </row>
        <row r="15">
          <cell r="P15">
            <v>1791</v>
          </cell>
        </row>
        <row r="16">
          <cell r="P16">
            <v>43</v>
          </cell>
        </row>
        <row r="17">
          <cell r="P17">
            <v>20</v>
          </cell>
        </row>
        <row r="18">
          <cell r="P18">
            <v>95</v>
          </cell>
        </row>
        <row r="19">
          <cell r="P19">
            <v>212</v>
          </cell>
        </row>
        <row r="20">
          <cell r="P20">
            <v>151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workbookViewId="0">
      <selection activeCell="A9" sqref="A9"/>
    </sheetView>
  </sheetViews>
  <sheetFormatPr defaultRowHeight="12.75"/>
  <cols>
    <col min="1" max="1" width="39.5703125" customWidth="1"/>
    <col min="2" max="7" width="5.7109375" customWidth="1"/>
    <col min="8" max="8" width="4.7109375" customWidth="1"/>
    <col min="9" max="9" width="6.28515625" customWidth="1"/>
    <col min="10" max="15" width="5.7109375" customWidth="1"/>
    <col min="16" max="16" width="7.140625" customWidth="1"/>
  </cols>
  <sheetData>
    <row r="1" spans="1:16" ht="69.75" customHeight="1" thickBot="1">
      <c r="B1" s="25" t="s">
        <v>79</v>
      </c>
      <c r="C1" s="25" t="s">
        <v>80</v>
      </c>
      <c r="D1" s="25" t="s">
        <v>81</v>
      </c>
      <c r="E1" s="25" t="s">
        <v>82</v>
      </c>
      <c r="F1" s="25" t="s">
        <v>96</v>
      </c>
      <c r="G1" s="25" t="s">
        <v>89</v>
      </c>
      <c r="H1" s="25" t="s">
        <v>90</v>
      </c>
      <c r="I1" s="25" t="s">
        <v>93</v>
      </c>
      <c r="J1" s="25" t="s">
        <v>94</v>
      </c>
      <c r="K1" s="25" t="s">
        <v>86</v>
      </c>
      <c r="L1" s="25" t="s">
        <v>95</v>
      </c>
      <c r="M1" s="25" t="s">
        <v>83</v>
      </c>
      <c r="N1" s="34" t="s">
        <v>84</v>
      </c>
      <c r="O1" s="35" t="s">
        <v>91</v>
      </c>
      <c r="P1" s="11" t="s">
        <v>85</v>
      </c>
    </row>
    <row r="2" spans="1:16">
      <c r="A2" s="22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7"/>
      <c r="P2" s="17"/>
    </row>
    <row r="3" spans="1:16">
      <c r="A3" t="s">
        <v>26</v>
      </c>
      <c r="B3" s="14">
        <v>5269</v>
      </c>
      <c r="C3" s="14">
        <v>6607</v>
      </c>
      <c r="D3" s="14">
        <v>3929</v>
      </c>
      <c r="E3" s="14">
        <v>3174</v>
      </c>
      <c r="F3" s="14">
        <v>5209</v>
      </c>
      <c r="G3" s="14">
        <v>10594</v>
      </c>
      <c r="H3" s="14">
        <v>289</v>
      </c>
      <c r="I3" s="14">
        <v>81720</v>
      </c>
      <c r="J3" s="14">
        <v>34894</v>
      </c>
      <c r="K3" s="14">
        <v>925</v>
      </c>
      <c r="L3" s="14"/>
      <c r="M3" s="14"/>
      <c r="N3" s="36">
        <v>421</v>
      </c>
      <c r="O3" s="14"/>
      <c r="P3" s="14">
        <f t="shared" ref="P3:P9" si="0">SUM(B3:O3)</f>
        <v>153031</v>
      </c>
    </row>
    <row r="4" spans="1:16">
      <c r="A4" t="s">
        <v>39</v>
      </c>
      <c r="B4" s="14">
        <v>0</v>
      </c>
      <c r="C4" s="14"/>
      <c r="D4" s="14">
        <v>8</v>
      </c>
      <c r="E4" s="14"/>
      <c r="F4" s="14"/>
      <c r="G4" s="14">
        <v>378</v>
      </c>
      <c r="H4" s="14"/>
      <c r="I4" s="14">
        <v>0</v>
      </c>
      <c r="J4" s="14">
        <v>1</v>
      </c>
      <c r="K4" s="14"/>
      <c r="L4" s="14"/>
      <c r="M4" s="14"/>
      <c r="N4" s="26"/>
      <c r="O4" s="14"/>
      <c r="P4" s="14">
        <f t="shared" si="0"/>
        <v>387</v>
      </c>
    </row>
    <row r="5" spans="1:16">
      <c r="A5" t="s">
        <v>40</v>
      </c>
      <c r="B5" s="14">
        <v>3654</v>
      </c>
      <c r="C5" s="14">
        <v>3687</v>
      </c>
      <c r="D5" s="14">
        <v>2729</v>
      </c>
      <c r="E5" s="14">
        <v>2962</v>
      </c>
      <c r="F5" s="14">
        <v>5</v>
      </c>
      <c r="G5" s="14">
        <v>5645</v>
      </c>
      <c r="H5" s="14">
        <v>22</v>
      </c>
      <c r="I5" s="14">
        <v>479</v>
      </c>
      <c r="J5" s="14">
        <v>32405</v>
      </c>
      <c r="K5" s="14"/>
      <c r="L5" s="14"/>
      <c r="M5" s="14"/>
      <c r="N5" s="26"/>
      <c r="O5" s="14"/>
      <c r="P5" s="14">
        <f t="shared" si="0"/>
        <v>51588</v>
      </c>
    </row>
    <row r="6" spans="1:16">
      <c r="A6" t="s">
        <v>4</v>
      </c>
      <c r="B6" s="14">
        <v>220</v>
      </c>
      <c r="C6" s="14">
        <v>1339</v>
      </c>
      <c r="D6" s="14">
        <v>820</v>
      </c>
      <c r="E6" s="14">
        <v>348</v>
      </c>
      <c r="F6" s="14"/>
      <c r="G6" s="14">
        <v>43870</v>
      </c>
      <c r="H6" s="14"/>
      <c r="I6" s="14">
        <v>0</v>
      </c>
      <c r="J6" s="14"/>
      <c r="K6" s="14"/>
      <c r="L6" s="14"/>
      <c r="M6" s="14"/>
      <c r="N6" s="26"/>
      <c r="O6" s="14"/>
      <c r="P6" s="14">
        <f t="shared" si="0"/>
        <v>46597</v>
      </c>
    </row>
    <row r="7" spans="1:16">
      <c r="A7" t="s">
        <v>10</v>
      </c>
      <c r="B7" s="14">
        <v>31</v>
      </c>
      <c r="C7" s="14">
        <v>572</v>
      </c>
      <c r="D7" s="14">
        <v>56</v>
      </c>
      <c r="E7" s="14">
        <v>164</v>
      </c>
      <c r="F7" s="14">
        <v>37</v>
      </c>
      <c r="G7" s="14">
        <v>293</v>
      </c>
      <c r="H7" s="14">
        <v>1</v>
      </c>
      <c r="I7" s="14">
        <v>154</v>
      </c>
      <c r="J7" s="14">
        <v>16928</v>
      </c>
      <c r="K7" s="14"/>
      <c r="L7" s="14"/>
      <c r="M7" s="14"/>
      <c r="N7" s="26"/>
      <c r="O7" s="14"/>
      <c r="P7" s="14">
        <f t="shared" si="0"/>
        <v>18236</v>
      </c>
    </row>
    <row r="8" spans="1:16">
      <c r="A8" t="s">
        <v>5</v>
      </c>
      <c r="B8" s="14">
        <v>1</v>
      </c>
      <c r="C8" s="14">
        <v>54</v>
      </c>
      <c r="D8" s="14"/>
      <c r="E8" s="14">
        <v>24</v>
      </c>
      <c r="F8" s="14"/>
      <c r="G8" s="14">
        <v>20</v>
      </c>
      <c r="H8" s="14"/>
      <c r="I8" s="14">
        <v>4</v>
      </c>
      <c r="J8" s="14">
        <v>703</v>
      </c>
      <c r="K8" s="14"/>
      <c r="L8" s="14"/>
      <c r="M8" s="14"/>
      <c r="N8" s="26"/>
      <c r="O8" s="14"/>
      <c r="P8" s="14">
        <f t="shared" si="0"/>
        <v>806</v>
      </c>
    </row>
    <row r="9" spans="1:16">
      <c r="A9" s="111" t="s">
        <v>130</v>
      </c>
      <c r="B9" s="14">
        <v>874</v>
      </c>
      <c r="C9" s="14">
        <v>1030</v>
      </c>
      <c r="D9" s="14">
        <v>957</v>
      </c>
      <c r="E9" s="14">
        <v>569</v>
      </c>
      <c r="F9" s="14">
        <v>746</v>
      </c>
      <c r="G9" s="14">
        <v>5331</v>
      </c>
      <c r="H9" s="26">
        <v>328</v>
      </c>
      <c r="I9" s="14">
        <v>5621</v>
      </c>
      <c r="J9" s="14">
        <v>4629</v>
      </c>
      <c r="K9" s="14">
        <v>1960</v>
      </c>
      <c r="L9" s="14">
        <v>950</v>
      </c>
      <c r="M9" s="14"/>
      <c r="N9" s="26">
        <v>82</v>
      </c>
      <c r="O9" s="29"/>
      <c r="P9" s="14">
        <f t="shared" si="0"/>
        <v>23077</v>
      </c>
    </row>
    <row r="10" spans="1:16">
      <c r="A10" t="s">
        <v>41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26"/>
      <c r="O10" s="26"/>
      <c r="P10" s="14">
        <v>222</v>
      </c>
    </row>
    <row r="11" spans="1:16">
      <c r="A11" t="s">
        <v>37</v>
      </c>
      <c r="B11" s="14"/>
      <c r="C11" s="14">
        <v>143</v>
      </c>
      <c r="D11" s="14">
        <v>13</v>
      </c>
      <c r="E11" s="14"/>
      <c r="F11" s="14"/>
      <c r="G11" s="14">
        <v>220</v>
      </c>
      <c r="H11" s="29"/>
      <c r="I11" s="14"/>
      <c r="J11" s="14"/>
      <c r="K11" s="14"/>
      <c r="L11" s="14"/>
      <c r="M11" s="14"/>
      <c r="N11" s="26"/>
      <c r="O11" s="14"/>
      <c r="P11" s="14">
        <f>SUM(B11:O11)</f>
        <v>376</v>
      </c>
    </row>
    <row r="12" spans="1:16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8"/>
      <c r="O12" s="19"/>
      <c r="P12" s="19"/>
    </row>
    <row r="13" spans="1:16">
      <c r="A13" s="23" t="s">
        <v>42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6"/>
      <c r="O13" s="14"/>
      <c r="P13" s="14">
        <f t="shared" ref="P13:P20" si="1">SUM(B13:O13)</f>
        <v>0</v>
      </c>
    </row>
    <row r="14" spans="1:16">
      <c r="A14" t="s">
        <v>3</v>
      </c>
      <c r="B14" s="14">
        <v>1</v>
      </c>
      <c r="C14" s="14">
        <v>6</v>
      </c>
      <c r="D14" s="14">
        <v>11</v>
      </c>
      <c r="E14" s="14">
        <v>2</v>
      </c>
      <c r="F14" s="14">
        <v>7</v>
      </c>
      <c r="G14" s="14">
        <v>87</v>
      </c>
      <c r="H14" s="14">
        <v>1</v>
      </c>
      <c r="I14" s="14">
        <v>2</v>
      </c>
      <c r="J14" s="14">
        <v>4</v>
      </c>
      <c r="K14" s="14">
        <v>84</v>
      </c>
      <c r="L14" s="14">
        <v>1</v>
      </c>
      <c r="M14" s="14"/>
      <c r="N14" s="26">
        <v>1</v>
      </c>
      <c r="O14" s="14"/>
      <c r="P14" s="14">
        <f t="shared" si="1"/>
        <v>207</v>
      </c>
    </row>
    <row r="15" spans="1:16">
      <c r="A15" t="s">
        <v>2</v>
      </c>
      <c r="B15" s="14">
        <v>88</v>
      </c>
      <c r="C15" s="14">
        <v>189</v>
      </c>
      <c r="D15" s="14">
        <v>103</v>
      </c>
      <c r="E15" s="14">
        <v>54</v>
      </c>
      <c r="F15" s="14">
        <v>36</v>
      </c>
      <c r="G15" s="14">
        <v>576</v>
      </c>
      <c r="H15" s="14">
        <v>64</v>
      </c>
      <c r="I15" s="14">
        <v>41</v>
      </c>
      <c r="J15" s="14">
        <v>267</v>
      </c>
      <c r="K15" s="14">
        <v>250</v>
      </c>
      <c r="L15" s="14">
        <v>105</v>
      </c>
      <c r="M15" s="14"/>
      <c r="N15" s="26">
        <v>18</v>
      </c>
      <c r="O15" s="14"/>
      <c r="P15" s="14">
        <f t="shared" si="1"/>
        <v>1791</v>
      </c>
    </row>
    <row r="16" spans="1:16">
      <c r="A16" t="s">
        <v>43</v>
      </c>
      <c r="B16" s="14">
        <v>2</v>
      </c>
      <c r="C16" s="14">
        <v>2</v>
      </c>
      <c r="D16" s="14">
        <v>2</v>
      </c>
      <c r="E16" s="14">
        <v>1</v>
      </c>
      <c r="F16" s="14"/>
      <c r="G16" s="14"/>
      <c r="H16" s="14"/>
      <c r="I16" s="14"/>
      <c r="J16" s="14"/>
      <c r="K16" s="14"/>
      <c r="L16" s="14"/>
      <c r="M16" s="14"/>
      <c r="N16" s="26"/>
      <c r="O16" s="29">
        <v>36</v>
      </c>
      <c r="P16" s="14">
        <f t="shared" si="1"/>
        <v>43</v>
      </c>
    </row>
    <row r="17" spans="1:16">
      <c r="A17" t="s">
        <v>44</v>
      </c>
      <c r="B17" s="14"/>
      <c r="C17" s="14">
        <v>1</v>
      </c>
      <c r="D17" s="14">
        <v>1</v>
      </c>
      <c r="E17" s="14">
        <v>1</v>
      </c>
      <c r="F17" s="14">
        <v>17</v>
      </c>
      <c r="G17" s="14"/>
      <c r="H17" s="14"/>
      <c r="I17" s="14"/>
      <c r="J17" s="14"/>
      <c r="K17" s="14"/>
      <c r="L17" s="14"/>
      <c r="M17" s="14"/>
      <c r="N17" s="26"/>
      <c r="O17" s="29"/>
      <c r="P17" s="14">
        <f t="shared" si="1"/>
        <v>20</v>
      </c>
    </row>
    <row r="18" spans="1:16">
      <c r="A18" t="s">
        <v>45</v>
      </c>
      <c r="B18" s="14">
        <v>13</v>
      </c>
      <c r="C18" s="14"/>
      <c r="D18" s="14">
        <v>4</v>
      </c>
      <c r="E18" s="14">
        <v>1</v>
      </c>
      <c r="F18" s="14"/>
      <c r="G18" s="14"/>
      <c r="H18" s="14"/>
      <c r="I18" s="14"/>
      <c r="J18" s="14"/>
      <c r="K18" s="14"/>
      <c r="L18" s="14"/>
      <c r="M18" s="14"/>
      <c r="N18" s="26"/>
      <c r="O18" s="29">
        <v>77</v>
      </c>
      <c r="P18" s="14">
        <f t="shared" si="1"/>
        <v>95</v>
      </c>
    </row>
    <row r="19" spans="1:16">
      <c r="A19" t="s">
        <v>98</v>
      </c>
      <c r="B19" s="14"/>
      <c r="C19" s="14">
        <v>24</v>
      </c>
      <c r="D19" s="26">
        <v>33</v>
      </c>
      <c r="E19" s="14">
        <v>5</v>
      </c>
      <c r="F19" s="14"/>
      <c r="G19" s="14"/>
      <c r="H19" s="14"/>
      <c r="I19" s="14"/>
      <c r="J19" s="14"/>
      <c r="K19" s="14"/>
      <c r="L19" s="14"/>
      <c r="M19" s="14"/>
      <c r="N19" s="26"/>
      <c r="O19" s="14">
        <v>150</v>
      </c>
      <c r="P19" s="14">
        <f t="shared" si="1"/>
        <v>212</v>
      </c>
    </row>
    <row r="20" spans="1:16">
      <c r="A20" t="s">
        <v>46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6"/>
      <c r="O20" s="26">
        <v>151</v>
      </c>
      <c r="P20" s="14">
        <f t="shared" si="1"/>
        <v>151</v>
      </c>
    </row>
    <row r="21" spans="1:16">
      <c r="P21" s="16"/>
    </row>
    <row r="22" spans="1:16">
      <c r="A22" s="23" t="s">
        <v>47</v>
      </c>
      <c r="P22" s="12"/>
    </row>
    <row r="23" spans="1:16">
      <c r="A23" t="s">
        <v>23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>
        <f t="shared" ref="P23:P31" si="2">SUM(B23:O23)</f>
        <v>0</v>
      </c>
    </row>
    <row r="24" spans="1:16">
      <c r="A24" t="s">
        <v>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>
        <f t="shared" si="2"/>
        <v>0</v>
      </c>
    </row>
    <row r="25" spans="1:16">
      <c r="A25" t="s">
        <v>11</v>
      </c>
      <c r="B25" s="14"/>
      <c r="C25" s="14"/>
      <c r="D25" s="14">
        <v>4</v>
      </c>
      <c r="E25" s="14"/>
      <c r="F25" s="14"/>
      <c r="G25" s="14">
        <v>26</v>
      </c>
      <c r="H25" s="14"/>
      <c r="I25" s="14"/>
      <c r="J25" s="14"/>
      <c r="K25" s="14">
        <v>13</v>
      </c>
      <c r="L25" s="14"/>
      <c r="M25" s="14"/>
      <c r="N25" s="14"/>
      <c r="O25" s="14"/>
      <c r="P25" s="14">
        <f t="shared" si="2"/>
        <v>43</v>
      </c>
    </row>
    <row r="26" spans="1:16">
      <c r="A26" t="s">
        <v>1</v>
      </c>
      <c r="B26" s="14"/>
      <c r="C26" s="14"/>
      <c r="D26" s="14"/>
      <c r="E26" s="14"/>
      <c r="F26" s="14"/>
      <c r="G26" s="14">
        <v>33</v>
      </c>
      <c r="H26" s="14"/>
      <c r="I26" s="14"/>
      <c r="J26" s="14"/>
      <c r="K26" s="14">
        <v>34</v>
      </c>
      <c r="L26" s="14"/>
      <c r="M26" s="14"/>
      <c r="N26" s="14"/>
      <c r="O26" s="14"/>
      <c r="P26" s="14">
        <f t="shared" si="2"/>
        <v>67</v>
      </c>
    </row>
    <row r="27" spans="1:16">
      <c r="A27" t="s">
        <v>36</v>
      </c>
      <c r="B27" s="14"/>
      <c r="C27" s="14">
        <v>3</v>
      </c>
      <c r="D27" s="14">
        <v>20</v>
      </c>
      <c r="E27" s="14">
        <v>15</v>
      </c>
      <c r="F27" s="14"/>
      <c r="G27" s="14">
        <v>31</v>
      </c>
      <c r="H27" s="14"/>
      <c r="I27" s="14"/>
      <c r="J27" s="14">
        <v>6</v>
      </c>
      <c r="K27" s="14"/>
      <c r="L27" s="14"/>
      <c r="M27" s="14"/>
      <c r="N27" s="14"/>
      <c r="O27" s="14"/>
      <c r="P27" s="14">
        <f t="shared" si="2"/>
        <v>75</v>
      </c>
    </row>
    <row r="28" spans="1:16">
      <c r="A28" t="s">
        <v>48</v>
      </c>
      <c r="B28" s="14"/>
      <c r="C28" s="26">
        <v>12</v>
      </c>
      <c r="D28" s="26">
        <v>15</v>
      </c>
      <c r="E28" s="26">
        <v>4</v>
      </c>
      <c r="F28" s="26"/>
      <c r="G28" s="26">
        <v>31</v>
      </c>
      <c r="H28" s="26"/>
      <c r="I28" s="26"/>
      <c r="J28" s="26">
        <v>7</v>
      </c>
      <c r="K28" s="26">
        <v>32</v>
      </c>
      <c r="L28" s="26"/>
      <c r="M28" s="26"/>
      <c r="N28" s="26"/>
      <c r="O28" s="26"/>
      <c r="P28" s="14">
        <f t="shared" si="2"/>
        <v>101</v>
      </c>
    </row>
    <row r="29" spans="1:16">
      <c r="A29" t="s">
        <v>22</v>
      </c>
      <c r="B29" s="14">
        <v>166</v>
      </c>
      <c r="C29" s="14">
        <v>182</v>
      </c>
      <c r="D29" s="14">
        <v>243</v>
      </c>
      <c r="E29" s="14">
        <v>25</v>
      </c>
      <c r="F29" s="14">
        <v>53</v>
      </c>
      <c r="G29" s="14">
        <v>1395</v>
      </c>
      <c r="H29" s="14">
        <v>112</v>
      </c>
      <c r="I29" s="14">
        <v>143</v>
      </c>
      <c r="J29" s="14">
        <v>6</v>
      </c>
      <c r="K29" s="14">
        <v>77</v>
      </c>
      <c r="L29" s="14"/>
      <c r="M29" s="14"/>
      <c r="N29" s="14"/>
      <c r="O29" s="14"/>
      <c r="P29" s="14">
        <f t="shared" si="2"/>
        <v>2402</v>
      </c>
    </row>
    <row r="30" spans="1:16">
      <c r="A30" t="s">
        <v>24</v>
      </c>
      <c r="B30" s="14">
        <v>7</v>
      </c>
      <c r="C30" s="14">
        <v>14</v>
      </c>
      <c r="D30" s="14">
        <v>9</v>
      </c>
      <c r="E30" s="14">
        <v>12</v>
      </c>
      <c r="F30" s="14"/>
      <c r="G30" s="14">
        <v>104</v>
      </c>
      <c r="H30" s="14">
        <v>32</v>
      </c>
      <c r="I30" s="14">
        <v>9</v>
      </c>
      <c r="J30" s="14"/>
      <c r="K30" s="14">
        <v>52</v>
      </c>
      <c r="L30" s="14"/>
      <c r="M30" s="14"/>
      <c r="N30" s="14"/>
      <c r="O30" s="14"/>
      <c r="P30" s="14">
        <f t="shared" si="2"/>
        <v>239</v>
      </c>
    </row>
    <row r="31" spans="1:16">
      <c r="A31" t="s">
        <v>92</v>
      </c>
      <c r="B31" s="14">
        <v>710</v>
      </c>
      <c r="C31" s="14">
        <v>516</v>
      </c>
      <c r="D31" s="14">
        <v>463</v>
      </c>
      <c r="E31" s="14">
        <v>93</v>
      </c>
      <c r="F31" s="14">
        <v>94</v>
      </c>
      <c r="G31" s="14">
        <v>2208</v>
      </c>
      <c r="H31" s="14">
        <v>722</v>
      </c>
      <c r="I31" s="26">
        <v>189</v>
      </c>
      <c r="J31" s="14">
        <v>16</v>
      </c>
      <c r="K31" s="14">
        <v>29</v>
      </c>
      <c r="L31" s="14"/>
      <c r="M31" s="14"/>
      <c r="N31" s="14"/>
      <c r="O31" s="14"/>
      <c r="P31" s="14">
        <f t="shared" si="2"/>
        <v>5040</v>
      </c>
    </row>
    <row r="32" spans="1:16">
      <c r="P32" s="12"/>
    </row>
    <row r="33" spans="1:16">
      <c r="A33" s="23" t="s">
        <v>49</v>
      </c>
      <c r="P33" s="12"/>
    </row>
    <row r="34" spans="1:16">
      <c r="A34" t="s">
        <v>0</v>
      </c>
      <c r="B34" s="14">
        <v>20</v>
      </c>
      <c r="C34" s="14">
        <v>30</v>
      </c>
      <c r="D34" s="14"/>
      <c r="E34" s="14">
        <v>110</v>
      </c>
      <c r="F34" s="14"/>
      <c r="G34" s="14">
        <v>64</v>
      </c>
      <c r="H34" s="14"/>
      <c r="I34" s="14"/>
      <c r="J34" s="14"/>
      <c r="K34" s="14"/>
      <c r="L34" s="14"/>
      <c r="M34" s="14"/>
      <c r="N34" s="14">
        <v>144</v>
      </c>
      <c r="O34" s="14"/>
      <c r="P34" s="14">
        <f t="shared" ref="P34:P40" si="3">SUM(B34:O34)</f>
        <v>368</v>
      </c>
    </row>
    <row r="35" spans="1:16">
      <c r="A35" t="s">
        <v>106</v>
      </c>
      <c r="B35" s="14">
        <v>744</v>
      </c>
      <c r="C35" s="14">
        <v>1322</v>
      </c>
      <c r="D35" s="14"/>
      <c r="E35" s="14">
        <v>498</v>
      </c>
      <c r="F35" s="14"/>
      <c r="G35" s="14"/>
      <c r="H35" s="14"/>
      <c r="I35" s="14"/>
      <c r="J35" s="14"/>
      <c r="K35" s="14"/>
      <c r="L35" s="14"/>
      <c r="M35" s="14"/>
      <c r="N35" s="14">
        <v>4491</v>
      </c>
      <c r="O35" s="14"/>
      <c r="P35" s="14">
        <f t="shared" si="3"/>
        <v>7055</v>
      </c>
    </row>
    <row r="36" spans="1:16">
      <c r="A36" t="s">
        <v>50</v>
      </c>
      <c r="B36" s="14">
        <v>198</v>
      </c>
      <c r="C36" s="14">
        <v>425</v>
      </c>
      <c r="D36" s="14"/>
      <c r="E36" s="14">
        <v>125</v>
      </c>
      <c r="F36" s="14"/>
      <c r="G36" s="14"/>
      <c r="H36" s="14"/>
      <c r="I36" s="14"/>
      <c r="J36" s="14"/>
      <c r="K36" s="14"/>
      <c r="L36" s="14"/>
      <c r="M36" s="14"/>
      <c r="N36" s="14">
        <v>616</v>
      </c>
      <c r="O36" s="14"/>
      <c r="P36" s="14">
        <f t="shared" si="3"/>
        <v>1364</v>
      </c>
    </row>
    <row r="37" spans="1:16">
      <c r="A37" t="s">
        <v>51</v>
      </c>
      <c r="B37" s="14"/>
      <c r="C37" s="14"/>
      <c r="D37" s="14"/>
      <c r="E37" s="14">
        <v>1</v>
      </c>
      <c r="F37" s="14"/>
      <c r="G37" s="14"/>
      <c r="H37" s="14"/>
      <c r="I37" s="14"/>
      <c r="J37" s="14"/>
      <c r="K37" s="14"/>
      <c r="L37" s="14"/>
      <c r="M37" s="14"/>
      <c r="N37" s="14">
        <v>17</v>
      </c>
      <c r="O37" s="14"/>
      <c r="P37" s="14">
        <f t="shared" si="3"/>
        <v>18</v>
      </c>
    </row>
    <row r="38" spans="1:16">
      <c r="A38" t="s">
        <v>25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>
        <v>3</v>
      </c>
      <c r="O38" s="14"/>
      <c r="P38" s="14">
        <f t="shared" si="3"/>
        <v>3</v>
      </c>
    </row>
    <row r="39" spans="1:16">
      <c r="A39" t="s">
        <v>52</v>
      </c>
      <c r="B39" s="14">
        <v>10</v>
      </c>
      <c r="C39" s="14">
        <v>30</v>
      </c>
      <c r="D39" s="14"/>
      <c r="E39" s="14">
        <v>1</v>
      </c>
      <c r="F39" s="14"/>
      <c r="G39" s="14"/>
      <c r="H39" s="14"/>
      <c r="I39" s="14"/>
      <c r="J39" s="14"/>
      <c r="K39" s="14"/>
      <c r="L39" s="14"/>
      <c r="M39" s="14"/>
      <c r="N39" s="14">
        <v>94</v>
      </c>
      <c r="O39" s="14"/>
      <c r="P39" s="14">
        <f t="shared" si="3"/>
        <v>135</v>
      </c>
    </row>
    <row r="40" spans="1:16">
      <c r="A40" t="s">
        <v>53</v>
      </c>
      <c r="B40" s="14"/>
      <c r="C40" s="14">
        <v>2</v>
      </c>
      <c r="D40" s="14"/>
      <c r="E40" s="14">
        <v>10</v>
      </c>
      <c r="F40" s="14"/>
      <c r="G40" s="14"/>
      <c r="H40" s="14"/>
      <c r="I40" s="14"/>
      <c r="J40" s="14"/>
      <c r="K40" s="14"/>
      <c r="L40" s="14"/>
      <c r="M40" s="14"/>
      <c r="N40" s="14">
        <v>3</v>
      </c>
      <c r="O40" s="14"/>
      <c r="P40" s="14">
        <f t="shared" si="3"/>
        <v>15</v>
      </c>
    </row>
    <row r="41" spans="1:16">
      <c r="A41" t="s">
        <v>127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>
        <v>275</v>
      </c>
      <c r="O41" s="14"/>
      <c r="P41" s="14">
        <v>275</v>
      </c>
    </row>
    <row r="42" spans="1:16">
      <c r="A42" t="s">
        <v>128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>
        <v>23</v>
      </c>
      <c r="O42" s="14"/>
      <c r="P42" s="14">
        <v>23</v>
      </c>
    </row>
    <row r="43" spans="1:16">
      <c r="A43" t="s">
        <v>129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>
        <v>60</v>
      </c>
      <c r="O43" s="14"/>
      <c r="P43" s="14">
        <v>60</v>
      </c>
    </row>
    <row r="44" spans="1:16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>
      <c r="A45" s="23" t="s">
        <v>17</v>
      </c>
      <c r="P45" s="12"/>
    </row>
    <row r="46" spans="1:16">
      <c r="A46" t="s">
        <v>54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>
        <v>4420</v>
      </c>
      <c r="N46" s="14"/>
      <c r="O46" s="14"/>
      <c r="P46" s="14">
        <f>SUM(B46:O46)</f>
        <v>4420</v>
      </c>
    </row>
    <row r="47" spans="1:16">
      <c r="A47" t="s">
        <v>55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>
        <v>686</v>
      </c>
      <c r="N47" s="14"/>
      <c r="O47" s="14"/>
      <c r="P47" s="14">
        <f t="shared" ref="P47:P57" si="4">SUM(D47:O47)</f>
        <v>686</v>
      </c>
    </row>
    <row r="48" spans="1:16">
      <c r="A48" t="s">
        <v>21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>
        <v>2393</v>
      </c>
      <c r="N48" s="14"/>
      <c r="O48" s="14"/>
      <c r="P48" s="14">
        <f t="shared" si="4"/>
        <v>2393</v>
      </c>
    </row>
    <row r="49" spans="1:16">
      <c r="A49" t="s">
        <v>56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>
        <v>330</v>
      </c>
      <c r="N49" s="14"/>
      <c r="O49" s="14"/>
      <c r="P49" s="14">
        <f t="shared" si="4"/>
        <v>330</v>
      </c>
    </row>
    <row r="50" spans="1:16">
      <c r="A50" t="s">
        <v>57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>
        <v>65</v>
      </c>
      <c r="N50" s="14"/>
      <c r="O50" s="14"/>
      <c r="P50" s="14">
        <f t="shared" si="4"/>
        <v>65</v>
      </c>
    </row>
    <row r="51" spans="1:16">
      <c r="A51" t="s">
        <v>58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>
        <v>367</v>
      </c>
      <c r="N51" s="14"/>
      <c r="O51" s="14"/>
      <c r="P51" s="14">
        <f t="shared" si="4"/>
        <v>367</v>
      </c>
    </row>
    <row r="52" spans="1:16">
      <c r="A52" t="s">
        <v>15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>
        <v>55</v>
      </c>
      <c r="N52" s="14"/>
      <c r="O52" s="14"/>
      <c r="P52" s="14">
        <f t="shared" si="4"/>
        <v>55</v>
      </c>
    </row>
    <row r="53" spans="1:16">
      <c r="A53" t="s">
        <v>14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>
        <v>80</v>
      </c>
      <c r="N53" s="14"/>
      <c r="O53" s="14"/>
      <c r="P53" s="14">
        <f t="shared" si="4"/>
        <v>80</v>
      </c>
    </row>
    <row r="54" spans="1:16">
      <c r="A54" t="s">
        <v>16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>
        <v>7</v>
      </c>
      <c r="N54" s="14"/>
      <c r="O54" s="14"/>
      <c r="P54" s="14">
        <f t="shared" si="4"/>
        <v>7</v>
      </c>
    </row>
    <row r="55" spans="1:16">
      <c r="A55" t="s">
        <v>59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>
        <v>28</v>
      </c>
      <c r="N55" s="14"/>
      <c r="O55" s="14"/>
      <c r="P55" s="14">
        <f t="shared" si="4"/>
        <v>28</v>
      </c>
    </row>
    <row r="56" spans="1:16">
      <c r="A56" t="s">
        <v>60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>
        <v>10</v>
      </c>
      <c r="N56" s="14"/>
      <c r="O56" s="14"/>
      <c r="P56" s="14">
        <f t="shared" si="4"/>
        <v>10</v>
      </c>
    </row>
    <row r="57" spans="1:16">
      <c r="A57" t="s">
        <v>61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>
        <v>105</v>
      </c>
      <c r="N57" s="14"/>
      <c r="O57" s="14"/>
      <c r="P57" s="14">
        <f t="shared" si="4"/>
        <v>105</v>
      </c>
    </row>
    <row r="58" spans="1:16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>
      <c r="A60" s="23" t="s">
        <v>62</v>
      </c>
    </row>
    <row r="61" spans="1:16">
      <c r="A61" t="s">
        <v>9</v>
      </c>
      <c r="B61" s="14">
        <v>153</v>
      </c>
      <c r="C61" s="15"/>
      <c r="D61" s="12"/>
      <c r="E61" s="12"/>
      <c r="F61" s="12"/>
      <c r="G61" s="12" t="s">
        <v>124</v>
      </c>
      <c r="H61" s="12"/>
      <c r="I61" s="12"/>
      <c r="J61" s="12"/>
      <c r="K61" s="12"/>
      <c r="L61" s="12"/>
      <c r="M61" s="12"/>
      <c r="N61" s="12"/>
      <c r="O61" s="12"/>
      <c r="P61" s="12"/>
    </row>
    <row r="62" spans="1:16">
      <c r="A62" t="s">
        <v>18</v>
      </c>
      <c r="B62" s="14">
        <v>5209</v>
      </c>
      <c r="C62" s="15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>
      <c r="A63" t="s">
        <v>63</v>
      </c>
      <c r="B63" s="14">
        <v>35</v>
      </c>
      <c r="C63" s="15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>
      <c r="A64" t="s">
        <v>3</v>
      </c>
      <c r="B64" s="14">
        <v>7</v>
      </c>
      <c r="C64" s="15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>
      <c r="A65" t="s">
        <v>2</v>
      </c>
      <c r="B65" s="14">
        <v>36</v>
      </c>
      <c r="C65" s="15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>
      <c r="A73" s="23" t="s">
        <v>64</v>
      </c>
    </row>
    <row r="74" spans="1:16">
      <c r="A74" t="s">
        <v>12</v>
      </c>
      <c r="B74" s="14">
        <v>328</v>
      </c>
      <c r="C74" s="15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>
        <f>SUM(B74:O74)</f>
        <v>328</v>
      </c>
    </row>
    <row r="75" spans="1:16">
      <c r="A75" t="s">
        <v>109</v>
      </c>
      <c r="B75" s="14">
        <v>64</v>
      </c>
      <c r="C75" s="15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>
        <f>SUM(B75:O75)</f>
        <v>64</v>
      </c>
    </row>
    <row r="76" spans="1:16">
      <c r="A76" t="s">
        <v>19</v>
      </c>
      <c r="B76" s="14">
        <v>59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>
        <f>SUM(B76:O76)</f>
        <v>59</v>
      </c>
    </row>
    <row r="77" spans="1:16">
      <c r="A77" t="s">
        <v>20</v>
      </c>
      <c r="B77" s="14">
        <v>16</v>
      </c>
      <c r="C77" s="15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>
        <f>SUM(B77:O77)</f>
        <v>16</v>
      </c>
    </row>
    <row r="78" spans="1:16">
      <c r="A78" t="s">
        <v>111</v>
      </c>
      <c r="B78" s="14">
        <v>44</v>
      </c>
      <c r="C78" s="15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>
        <v>44</v>
      </c>
    </row>
    <row r="79" spans="1:16">
      <c r="A79" t="s">
        <v>112</v>
      </c>
      <c r="B79" s="14">
        <v>16</v>
      </c>
      <c r="C79" s="15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>
        <v>16</v>
      </c>
    </row>
    <row r="80" spans="1:16">
      <c r="A80" t="s">
        <v>107</v>
      </c>
      <c r="B80" s="14">
        <v>194</v>
      </c>
      <c r="C80" s="15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21">
        <f t="shared" ref="P80:P89" si="5">SUM(B80:O80)</f>
        <v>194</v>
      </c>
    </row>
    <row r="81" spans="1:16">
      <c r="A81" t="s">
        <v>65</v>
      </c>
      <c r="B81" s="14">
        <v>215</v>
      </c>
      <c r="C81" s="15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21">
        <f t="shared" si="5"/>
        <v>215</v>
      </c>
    </row>
    <row r="82" spans="1:16">
      <c r="A82" t="s">
        <v>66</v>
      </c>
      <c r="B82" s="14">
        <v>48</v>
      </c>
      <c r="C82" s="15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21">
        <f t="shared" si="5"/>
        <v>48</v>
      </c>
    </row>
    <row r="83" spans="1:16">
      <c r="A83" t="s">
        <v>67</v>
      </c>
      <c r="B83" s="14">
        <v>0</v>
      </c>
      <c r="C83" s="15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21">
        <f t="shared" si="5"/>
        <v>0</v>
      </c>
    </row>
    <row r="84" spans="1:16">
      <c r="A84" t="s">
        <v>68</v>
      </c>
      <c r="B84" s="14">
        <v>115</v>
      </c>
      <c r="C84" s="15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21">
        <f t="shared" si="5"/>
        <v>115</v>
      </c>
    </row>
    <row r="85" spans="1:16">
      <c r="A85" t="s">
        <v>113</v>
      </c>
      <c r="B85" s="14">
        <v>68</v>
      </c>
      <c r="C85" s="15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21">
        <f t="shared" si="5"/>
        <v>68</v>
      </c>
    </row>
    <row r="86" spans="1:16">
      <c r="A86" t="s">
        <v>114</v>
      </c>
      <c r="B86" s="14">
        <v>82</v>
      </c>
      <c r="C86" s="15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21">
        <f t="shared" si="5"/>
        <v>82</v>
      </c>
    </row>
    <row r="87" spans="1:16">
      <c r="A87" t="s">
        <v>69</v>
      </c>
      <c r="B87" s="14">
        <v>2</v>
      </c>
      <c r="C87" s="15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21">
        <f t="shared" si="5"/>
        <v>2</v>
      </c>
    </row>
    <row r="88" spans="1:16">
      <c r="A88" t="s">
        <v>70</v>
      </c>
      <c r="B88" s="14">
        <v>328</v>
      </c>
      <c r="C88" s="15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>
        <f t="shared" si="5"/>
        <v>328</v>
      </c>
    </row>
    <row r="89" spans="1:16">
      <c r="A89" t="s">
        <v>71</v>
      </c>
      <c r="B89" s="14">
        <v>3491</v>
      </c>
      <c r="C89" s="15"/>
      <c r="D89" s="12"/>
      <c r="E89" s="12"/>
      <c r="F89" s="12"/>
      <c r="G89" s="24"/>
      <c r="H89" s="12"/>
      <c r="I89" s="12"/>
      <c r="J89" s="12"/>
      <c r="K89" s="12"/>
      <c r="L89" s="12"/>
      <c r="M89" s="12"/>
      <c r="N89" s="12"/>
      <c r="O89" s="12"/>
      <c r="P89" s="12">
        <f t="shared" si="5"/>
        <v>3491</v>
      </c>
    </row>
    <row r="90" spans="1:16">
      <c r="B90" s="12"/>
      <c r="C90" s="12"/>
      <c r="D90" s="12"/>
      <c r="E90" s="12"/>
      <c r="F90" s="12"/>
      <c r="G90" s="24"/>
      <c r="H90" s="12"/>
      <c r="I90" s="12"/>
      <c r="J90" s="12"/>
      <c r="K90" s="12"/>
      <c r="L90" s="12"/>
      <c r="M90" s="12"/>
      <c r="N90" s="12"/>
      <c r="O90" s="12"/>
      <c r="P90" s="12"/>
    </row>
    <row r="91" spans="1:16">
      <c r="B91" s="12"/>
      <c r="C91" s="12"/>
      <c r="D91" s="12"/>
      <c r="E91" s="12"/>
      <c r="F91" s="12"/>
      <c r="G91" s="24"/>
      <c r="H91" s="12"/>
      <c r="I91" s="12"/>
      <c r="J91" s="12"/>
      <c r="K91" s="12"/>
      <c r="L91" s="12"/>
      <c r="M91" s="12"/>
      <c r="N91" s="12"/>
      <c r="O91" s="12"/>
      <c r="P91" s="12"/>
    </row>
    <row r="92" spans="1:16">
      <c r="A92" s="23" t="s">
        <v>77</v>
      </c>
      <c r="C92" s="12"/>
      <c r="D92" s="12"/>
      <c r="E92" s="12"/>
      <c r="F92" s="12"/>
      <c r="G92" s="24"/>
      <c r="H92" s="12"/>
      <c r="I92" s="12"/>
      <c r="J92" s="12"/>
      <c r="K92" s="12"/>
      <c r="L92" s="12"/>
      <c r="M92" s="12"/>
      <c r="N92" s="12"/>
      <c r="O92" s="12"/>
      <c r="P92" s="12"/>
    </row>
    <row r="93" spans="1:16">
      <c r="C93" s="12"/>
      <c r="D93" s="12"/>
      <c r="E93" s="12"/>
      <c r="F93" s="12"/>
      <c r="G93" s="24"/>
      <c r="H93" s="12"/>
      <c r="I93" s="12"/>
      <c r="J93" s="12"/>
      <c r="K93" s="12"/>
      <c r="L93" s="12"/>
      <c r="M93" s="12"/>
      <c r="N93" s="12"/>
      <c r="O93" s="12"/>
      <c r="P93" s="12"/>
    </row>
    <row r="94" spans="1:16">
      <c r="A94" s="12" t="s">
        <v>12</v>
      </c>
      <c r="B94" s="14">
        <v>2680</v>
      </c>
      <c r="C94" s="12"/>
      <c r="D94" s="12"/>
      <c r="E94" s="12"/>
      <c r="F94" s="12"/>
      <c r="G94" s="24"/>
      <c r="H94" s="12"/>
      <c r="I94" s="12"/>
      <c r="J94" s="12"/>
      <c r="K94" s="12"/>
      <c r="L94" s="12"/>
      <c r="M94" s="12"/>
      <c r="N94" s="12"/>
      <c r="O94" s="12"/>
      <c r="P94">
        <f>SUM(B94:O94)</f>
        <v>2680</v>
      </c>
    </row>
    <row r="95" spans="1:16">
      <c r="A95" s="12" t="s">
        <v>78</v>
      </c>
      <c r="B95" s="14">
        <v>154</v>
      </c>
      <c r="C95" s="12"/>
      <c r="D95" s="12"/>
      <c r="E95" s="12"/>
      <c r="F95" s="12"/>
      <c r="G95" s="24"/>
      <c r="H95" s="12"/>
      <c r="I95" s="12"/>
      <c r="J95" s="12"/>
      <c r="K95" s="12"/>
      <c r="L95" s="12"/>
      <c r="M95" s="12"/>
      <c r="N95" s="12"/>
      <c r="O95" s="12"/>
      <c r="P95">
        <f>SUM(B95:O95)</f>
        <v>154</v>
      </c>
    </row>
    <row r="96" spans="1:16">
      <c r="A96" s="12" t="s">
        <v>3</v>
      </c>
      <c r="B96" s="14">
        <v>2</v>
      </c>
      <c r="C96" s="12"/>
      <c r="D96" s="12"/>
      <c r="E96" s="12"/>
      <c r="F96" s="12"/>
      <c r="G96" s="24"/>
      <c r="H96" s="12"/>
      <c r="I96" s="12"/>
      <c r="J96" s="12"/>
      <c r="K96" s="12"/>
      <c r="L96" s="12"/>
      <c r="M96" s="12"/>
      <c r="N96" s="12"/>
      <c r="O96" s="12"/>
      <c r="P96">
        <f>SUM(B96:O96)</f>
        <v>2</v>
      </c>
    </row>
    <row r="97" spans="1:16">
      <c r="A97" s="12" t="s">
        <v>2</v>
      </c>
      <c r="B97" s="14">
        <v>41</v>
      </c>
      <c r="C97" s="12"/>
      <c r="D97" s="12"/>
      <c r="E97" s="12"/>
      <c r="F97" s="12"/>
      <c r="G97" s="24"/>
      <c r="H97" s="12"/>
      <c r="I97" s="12"/>
      <c r="J97" s="12"/>
      <c r="K97" s="12"/>
      <c r="L97" s="12"/>
      <c r="M97" s="12"/>
      <c r="N97" s="12"/>
      <c r="O97" s="12"/>
      <c r="P97">
        <f>SUM(B97:O97)</f>
        <v>41</v>
      </c>
    </row>
    <row r="98" spans="1:16">
      <c r="A98" s="12" t="s">
        <v>13</v>
      </c>
      <c r="B98" s="14">
        <v>666</v>
      </c>
      <c r="C98" s="12"/>
      <c r="D98" s="12"/>
      <c r="E98" s="12"/>
      <c r="F98" s="12"/>
      <c r="G98" s="24"/>
      <c r="H98" s="12"/>
      <c r="I98" s="12"/>
      <c r="J98" s="12"/>
      <c r="K98" s="12"/>
      <c r="L98" s="12"/>
      <c r="M98" s="12"/>
      <c r="N98" s="12"/>
      <c r="O98" s="12"/>
      <c r="P98">
        <f>SUM(B98:O98)</f>
        <v>666</v>
      </c>
    </row>
    <row r="99" spans="1:16">
      <c r="A99" s="12"/>
      <c r="B99" s="12"/>
      <c r="C99" s="12"/>
      <c r="D99" s="12"/>
      <c r="E99" s="12"/>
      <c r="F99" s="12"/>
      <c r="G99" s="24"/>
      <c r="H99" s="12"/>
      <c r="I99" s="12"/>
      <c r="J99" s="12"/>
      <c r="K99" s="12"/>
      <c r="L99" s="12"/>
      <c r="M99" s="12"/>
      <c r="N99" s="12"/>
      <c r="O99" s="33"/>
      <c r="P99" s="12"/>
    </row>
    <row r="100" spans="1:16">
      <c r="A100" s="12"/>
      <c r="B100" s="12"/>
      <c r="C100" s="12"/>
      <c r="D100" s="12"/>
      <c r="E100" s="12"/>
      <c r="F100" s="12"/>
      <c r="G100" s="24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>
      <c r="A101" s="12"/>
      <c r="B101" s="12"/>
      <c r="C101" s="12"/>
      <c r="D101" s="12"/>
      <c r="E101" s="12"/>
      <c r="F101" s="12"/>
      <c r="G101" s="24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>
      <c r="A102" s="12"/>
      <c r="B102" s="12"/>
      <c r="C102" s="12"/>
      <c r="D102" s="12"/>
      <c r="E102" s="12"/>
      <c r="F102" s="12"/>
      <c r="G102" s="24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>
      <c r="A103" s="12"/>
      <c r="B103" s="12"/>
      <c r="C103" s="12"/>
      <c r="D103" s="12"/>
      <c r="E103" s="12"/>
      <c r="F103" s="12"/>
      <c r="G103" s="24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>
      <c r="A104" s="12"/>
      <c r="B104" s="12"/>
      <c r="C104" s="12"/>
      <c r="D104" s="12"/>
      <c r="E104" s="12"/>
      <c r="F104" s="12"/>
      <c r="G104" s="24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>
      <c r="A105" s="12"/>
      <c r="B105" s="12"/>
      <c r="C105" s="12"/>
      <c r="D105" s="12"/>
      <c r="E105" s="12"/>
      <c r="F105" s="12"/>
      <c r="G105" s="24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>
      <c r="A106" s="12"/>
      <c r="B106" s="12"/>
      <c r="C106" s="12"/>
      <c r="D106" s="12"/>
      <c r="E106" s="12"/>
      <c r="F106" s="12"/>
      <c r="G106" s="24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2" customHeight="1">
      <c r="B107" s="12"/>
      <c r="C107" s="12"/>
      <c r="D107" s="12"/>
      <c r="E107" s="12"/>
      <c r="F107" s="12"/>
      <c r="G107" s="24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>
      <c r="B108" s="12"/>
      <c r="C108" s="12"/>
      <c r="D108" s="12"/>
      <c r="E108" s="12"/>
      <c r="F108" s="12"/>
      <c r="G108" s="24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>
      <c r="B109" s="12"/>
      <c r="C109" s="12"/>
      <c r="D109" s="12"/>
      <c r="E109" s="12"/>
      <c r="F109" s="12"/>
      <c r="G109" s="24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>
      <c r="B110" s="12"/>
      <c r="C110" s="12"/>
      <c r="D110" s="12"/>
      <c r="E110" s="12"/>
      <c r="F110" s="12"/>
      <c r="G110" s="24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>
      <c r="B111" s="12"/>
      <c r="C111" s="12"/>
      <c r="D111" s="12"/>
      <c r="E111" s="12"/>
      <c r="F111" s="12"/>
      <c r="G111" s="24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>
      <c r="B112" s="12"/>
      <c r="C112" s="12"/>
      <c r="D112" s="12"/>
      <c r="E112" s="12"/>
      <c r="F112" s="12"/>
      <c r="G112" s="24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>
      <c r="A113" s="23" t="s">
        <v>72</v>
      </c>
    </row>
    <row r="114" spans="1:16">
      <c r="A114" t="s">
        <v>3</v>
      </c>
      <c r="B114" s="14">
        <v>4</v>
      </c>
      <c r="P114">
        <f t="shared" ref="P114:P132" si="6">SUM(B114:O114)</f>
        <v>4</v>
      </c>
    </row>
    <row r="115" spans="1:16">
      <c r="A115" t="s">
        <v>29</v>
      </c>
      <c r="B115" s="14">
        <v>267</v>
      </c>
      <c r="P115">
        <f t="shared" si="6"/>
        <v>267</v>
      </c>
    </row>
    <row r="116" spans="1:16">
      <c r="A116" t="s">
        <v>73</v>
      </c>
      <c r="B116" s="14">
        <v>4629</v>
      </c>
      <c r="P116">
        <f t="shared" si="6"/>
        <v>4629</v>
      </c>
    </row>
    <row r="117" spans="1:16">
      <c r="A117" t="s">
        <v>74</v>
      </c>
      <c r="B117" s="14">
        <v>34</v>
      </c>
      <c r="P117">
        <f t="shared" si="6"/>
        <v>34</v>
      </c>
    </row>
    <row r="118" spans="1:16">
      <c r="A118" t="s">
        <v>75</v>
      </c>
      <c r="B118" s="14">
        <v>15528</v>
      </c>
      <c r="P118">
        <f t="shared" si="6"/>
        <v>15528</v>
      </c>
    </row>
    <row r="119" spans="1:16">
      <c r="A119" t="s">
        <v>76</v>
      </c>
      <c r="B119" s="14">
        <v>16928</v>
      </c>
      <c r="P119">
        <f t="shared" si="6"/>
        <v>16928</v>
      </c>
    </row>
    <row r="120" spans="1:16">
      <c r="A120" t="s">
        <v>99</v>
      </c>
      <c r="B120" s="14">
        <v>604</v>
      </c>
      <c r="P120">
        <f t="shared" si="6"/>
        <v>604</v>
      </c>
    </row>
    <row r="121" spans="1:16" hidden="1">
      <c r="A121" t="s">
        <v>100</v>
      </c>
      <c r="B121" s="14"/>
      <c r="P121">
        <f t="shared" si="6"/>
        <v>0</v>
      </c>
    </row>
    <row r="122" spans="1:16">
      <c r="A122" t="s">
        <v>30</v>
      </c>
      <c r="B122" s="14">
        <v>333</v>
      </c>
      <c r="P122">
        <f t="shared" si="6"/>
        <v>333</v>
      </c>
    </row>
    <row r="123" spans="1:16" hidden="1">
      <c r="A123" t="s">
        <v>101</v>
      </c>
      <c r="B123" s="14"/>
      <c r="P123">
        <f t="shared" si="6"/>
        <v>0</v>
      </c>
    </row>
    <row r="124" spans="1:16" hidden="1">
      <c r="A124" t="s">
        <v>102</v>
      </c>
      <c r="B124" s="14"/>
      <c r="P124">
        <f t="shared" si="6"/>
        <v>0</v>
      </c>
    </row>
    <row r="125" spans="1:16" hidden="1">
      <c r="A125" t="s">
        <v>103</v>
      </c>
      <c r="B125" s="14"/>
      <c r="P125">
        <f t="shared" si="6"/>
        <v>0</v>
      </c>
    </row>
    <row r="126" spans="1:16">
      <c r="A126" t="s">
        <v>87</v>
      </c>
      <c r="B126" s="14">
        <v>16286</v>
      </c>
      <c r="P126">
        <f t="shared" si="6"/>
        <v>16286</v>
      </c>
    </row>
    <row r="127" spans="1:16">
      <c r="A127" t="s">
        <v>31</v>
      </c>
      <c r="B127" s="14">
        <v>140</v>
      </c>
      <c r="P127">
        <f t="shared" si="6"/>
        <v>140</v>
      </c>
    </row>
    <row r="128" spans="1:16">
      <c r="A128" t="s">
        <v>32</v>
      </c>
      <c r="B128" s="14">
        <v>144</v>
      </c>
      <c r="P128">
        <f t="shared" si="6"/>
        <v>144</v>
      </c>
    </row>
    <row r="129" spans="1:16">
      <c r="A129" t="s">
        <v>88</v>
      </c>
      <c r="B129" s="14">
        <v>7</v>
      </c>
      <c r="P129">
        <f t="shared" si="6"/>
        <v>7</v>
      </c>
    </row>
    <row r="130" spans="1:16" hidden="1">
      <c r="A130" t="s">
        <v>104</v>
      </c>
      <c r="B130" s="14"/>
      <c r="P130">
        <f t="shared" si="6"/>
        <v>0</v>
      </c>
    </row>
    <row r="131" spans="1:16" hidden="1">
      <c r="A131" t="s">
        <v>105</v>
      </c>
      <c r="B131" s="14"/>
      <c r="P131">
        <f t="shared" si="6"/>
        <v>0</v>
      </c>
    </row>
    <row r="132" spans="1:16">
      <c r="A132" t="s">
        <v>33</v>
      </c>
      <c r="B132" s="20">
        <v>291</v>
      </c>
      <c r="P132">
        <f t="shared" si="6"/>
        <v>291</v>
      </c>
    </row>
    <row r="133" spans="1:16">
      <c r="B133" s="21"/>
    </row>
    <row r="134" spans="1:16">
      <c r="B134" s="21"/>
    </row>
    <row r="135" spans="1:16">
      <c r="B135" s="21"/>
    </row>
    <row r="137" spans="1:16" hidden="1"/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3:C41"/>
  <sheetViews>
    <sheetView topLeftCell="A19" workbookViewId="0">
      <selection activeCell="A24" sqref="A24"/>
    </sheetView>
  </sheetViews>
  <sheetFormatPr defaultRowHeight="12.75"/>
  <cols>
    <col min="1" max="1" width="23.140625" customWidth="1"/>
    <col min="2" max="2" width="33.85546875" customWidth="1"/>
  </cols>
  <sheetData>
    <row r="13" spans="2:3" ht="13.5" thickBot="1"/>
    <row r="14" spans="2:3" ht="18" customHeight="1">
      <c r="B14" s="64" t="s">
        <v>62</v>
      </c>
    </row>
    <row r="15" spans="2:3" ht="18" customHeight="1">
      <c r="B15" s="14" t="s">
        <v>9</v>
      </c>
      <c r="C15" s="14">
        <v>153</v>
      </c>
    </row>
    <row r="16" spans="2:3" ht="18" customHeight="1">
      <c r="B16" s="14" t="s">
        <v>18</v>
      </c>
      <c r="C16" s="14">
        <v>5209</v>
      </c>
    </row>
    <row r="17" spans="2:3" ht="18" customHeight="1">
      <c r="B17" s="14" t="s">
        <v>63</v>
      </c>
      <c r="C17" s="14">
        <v>35</v>
      </c>
    </row>
    <row r="18" spans="2:3" ht="18" customHeight="1">
      <c r="B18" s="14" t="s">
        <v>3</v>
      </c>
      <c r="C18" s="14">
        <v>7</v>
      </c>
    </row>
    <row r="19" spans="2:3" ht="18" customHeight="1">
      <c r="B19" s="14" t="s">
        <v>2</v>
      </c>
      <c r="C19" s="14">
        <v>36</v>
      </c>
    </row>
    <row r="24" spans="2:3">
      <c r="B24" s="23"/>
    </row>
    <row r="25" spans="2:3">
      <c r="B25" s="12"/>
      <c r="C25" s="12"/>
    </row>
    <row r="26" spans="2:3">
      <c r="B26" s="12"/>
      <c r="C26" s="12"/>
    </row>
    <row r="27" spans="2:3">
      <c r="B27" s="12"/>
      <c r="C27" s="12"/>
    </row>
    <row r="28" spans="2:3">
      <c r="B28" s="12"/>
      <c r="C28" s="12"/>
    </row>
    <row r="29" spans="2:3">
      <c r="B29" s="12"/>
      <c r="C29" s="12"/>
    </row>
    <row r="35" spans="2:3" ht="13.5" thickBot="1"/>
    <row r="36" spans="2:3" ht="18" customHeight="1" thickBot="1">
      <c r="B36" s="63" t="s">
        <v>77</v>
      </c>
    </row>
    <row r="37" spans="2:3" ht="18" customHeight="1">
      <c r="B37" s="18" t="s">
        <v>12</v>
      </c>
      <c r="C37" s="14">
        <v>2680</v>
      </c>
    </row>
    <row r="38" spans="2:3" ht="18" customHeight="1">
      <c r="B38" s="14" t="s">
        <v>78</v>
      </c>
      <c r="C38" s="14">
        <v>154</v>
      </c>
    </row>
    <row r="39" spans="2:3" ht="18" customHeight="1">
      <c r="B39" s="14" t="s">
        <v>3</v>
      </c>
      <c r="C39" s="14">
        <v>2</v>
      </c>
    </row>
    <row r="40" spans="2:3" ht="18" customHeight="1">
      <c r="B40" s="14" t="s">
        <v>2</v>
      </c>
      <c r="C40" s="14">
        <v>41</v>
      </c>
    </row>
    <row r="41" spans="2:3" ht="18" customHeight="1">
      <c r="B41" s="14" t="s">
        <v>13</v>
      </c>
      <c r="C41" s="14">
        <v>666</v>
      </c>
    </row>
  </sheetData>
  <phoneticPr fontId="1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C29"/>
  <sheetViews>
    <sheetView topLeftCell="A10" workbookViewId="0">
      <selection activeCell="B35" sqref="B35"/>
    </sheetView>
  </sheetViews>
  <sheetFormatPr defaultRowHeight="12.75"/>
  <cols>
    <col min="1" max="1" width="18.140625" customWidth="1"/>
    <col min="2" max="2" width="40.5703125" customWidth="1"/>
  </cols>
  <sheetData>
    <row r="1" spans="2:3" ht="99" customHeight="1"/>
    <row r="12" spans="2:3" ht="13.5" thickBot="1"/>
    <row r="13" spans="2:3" ht="18" customHeight="1">
      <c r="B13" s="64" t="s">
        <v>64</v>
      </c>
    </row>
    <row r="14" spans="2:3" ht="18" customHeight="1">
      <c r="B14" s="14" t="s">
        <v>12</v>
      </c>
      <c r="C14" s="14">
        <v>328</v>
      </c>
    </row>
    <row r="15" spans="2:3" ht="18" customHeight="1">
      <c r="B15" s="14" t="s">
        <v>109</v>
      </c>
      <c r="C15" s="14">
        <v>64</v>
      </c>
    </row>
    <row r="16" spans="2:3" ht="18" customHeight="1">
      <c r="B16" s="14" t="s">
        <v>19</v>
      </c>
      <c r="C16" s="14">
        <v>59</v>
      </c>
    </row>
    <row r="17" spans="2:3" ht="18" customHeight="1">
      <c r="B17" s="14" t="s">
        <v>20</v>
      </c>
      <c r="C17" s="14">
        <v>16</v>
      </c>
    </row>
    <row r="18" spans="2:3" ht="18" customHeight="1">
      <c r="B18" s="14" t="s">
        <v>111</v>
      </c>
      <c r="C18" s="14">
        <v>44</v>
      </c>
    </row>
    <row r="19" spans="2:3" ht="18" customHeight="1">
      <c r="B19" s="14" t="s">
        <v>112</v>
      </c>
      <c r="C19" s="14">
        <v>16</v>
      </c>
    </row>
    <row r="20" spans="2:3" ht="18" customHeight="1">
      <c r="B20" s="14" t="s">
        <v>107</v>
      </c>
      <c r="C20" s="14">
        <v>194</v>
      </c>
    </row>
    <row r="21" spans="2:3" ht="18" customHeight="1">
      <c r="B21" s="14" t="s">
        <v>65</v>
      </c>
      <c r="C21" s="14">
        <v>215</v>
      </c>
    </row>
    <row r="22" spans="2:3" ht="18" customHeight="1">
      <c r="B22" s="14" t="s">
        <v>66</v>
      </c>
      <c r="C22" s="14">
        <v>48</v>
      </c>
    </row>
    <row r="23" spans="2:3" ht="18" customHeight="1">
      <c r="B23" s="14" t="s">
        <v>67</v>
      </c>
      <c r="C23" s="14">
        <v>0</v>
      </c>
    </row>
    <row r="24" spans="2:3" ht="18" customHeight="1">
      <c r="B24" s="14" t="s">
        <v>68</v>
      </c>
      <c r="C24" s="14">
        <v>115</v>
      </c>
    </row>
    <row r="25" spans="2:3" ht="18" customHeight="1">
      <c r="B25" s="14" t="s">
        <v>113</v>
      </c>
      <c r="C25" s="14">
        <v>68</v>
      </c>
    </row>
    <row r="26" spans="2:3" ht="18" customHeight="1">
      <c r="B26" s="14" t="s">
        <v>114</v>
      </c>
      <c r="C26" s="14">
        <v>82</v>
      </c>
    </row>
    <row r="27" spans="2:3" ht="18" customHeight="1">
      <c r="B27" s="14" t="s">
        <v>69</v>
      </c>
      <c r="C27" s="14">
        <v>2</v>
      </c>
    </row>
    <row r="28" spans="2:3" ht="18" customHeight="1">
      <c r="B28" s="14" t="s">
        <v>70</v>
      </c>
      <c r="C28" s="14">
        <v>328</v>
      </c>
    </row>
    <row r="29" spans="2:3" ht="18" customHeight="1">
      <c r="B29" s="14" t="s">
        <v>71</v>
      </c>
      <c r="C29" s="14">
        <v>3491</v>
      </c>
    </row>
  </sheetData>
  <phoneticPr fontId="1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24"/>
  <sheetViews>
    <sheetView topLeftCell="A7" workbookViewId="0">
      <selection activeCell="E19" sqref="E19"/>
    </sheetView>
  </sheetViews>
  <sheetFormatPr defaultRowHeight="12.75"/>
  <cols>
    <col min="1" max="1" width="19.28515625" customWidth="1"/>
    <col min="2" max="2" width="32.7109375" customWidth="1"/>
  </cols>
  <sheetData>
    <row r="1" spans="2:3" ht="201" customHeight="1"/>
    <row r="4" spans="2:3" ht="13.5" thickBot="1"/>
    <row r="5" spans="2:3" ht="18" customHeight="1">
      <c r="B5" s="64" t="s">
        <v>72</v>
      </c>
    </row>
    <row r="6" spans="2:3" ht="18" customHeight="1">
      <c r="B6" s="14" t="s">
        <v>3</v>
      </c>
      <c r="C6" s="14">
        <v>4</v>
      </c>
    </row>
    <row r="7" spans="2:3" ht="18" customHeight="1">
      <c r="B7" s="14" t="s">
        <v>29</v>
      </c>
      <c r="C7" s="14">
        <v>267</v>
      </c>
    </row>
    <row r="8" spans="2:3" ht="18" customHeight="1">
      <c r="B8" s="14" t="s">
        <v>73</v>
      </c>
      <c r="C8" s="14">
        <v>4629</v>
      </c>
    </row>
    <row r="9" spans="2:3" ht="18" customHeight="1">
      <c r="B9" s="14" t="s">
        <v>74</v>
      </c>
      <c r="C9" s="14">
        <v>34</v>
      </c>
    </row>
    <row r="10" spans="2:3" ht="18" customHeight="1">
      <c r="B10" s="14" t="s">
        <v>75</v>
      </c>
      <c r="C10" s="14">
        <v>15528</v>
      </c>
    </row>
    <row r="11" spans="2:3" ht="18" customHeight="1">
      <c r="B11" s="14" t="s">
        <v>76</v>
      </c>
      <c r="C11" s="14">
        <v>16928</v>
      </c>
    </row>
    <row r="12" spans="2:3" ht="18" customHeight="1">
      <c r="B12" s="14" t="s">
        <v>99</v>
      </c>
      <c r="C12" s="14">
        <v>604</v>
      </c>
    </row>
    <row r="13" spans="2:3" ht="18" customHeight="1">
      <c r="B13" s="14" t="s">
        <v>100</v>
      </c>
      <c r="C13" s="14"/>
    </row>
    <row r="14" spans="2:3" ht="18" customHeight="1">
      <c r="B14" s="14" t="s">
        <v>30</v>
      </c>
      <c r="C14" s="14">
        <v>333</v>
      </c>
    </row>
    <row r="15" spans="2:3" ht="18" customHeight="1">
      <c r="B15" s="14" t="s">
        <v>101</v>
      </c>
      <c r="C15" s="14"/>
    </row>
    <row r="16" spans="2:3" ht="18" customHeight="1">
      <c r="B16" s="14" t="s">
        <v>102</v>
      </c>
      <c r="C16" s="14"/>
    </row>
    <row r="17" spans="2:3" ht="18" customHeight="1">
      <c r="B17" s="14" t="s">
        <v>103</v>
      </c>
      <c r="C17" s="14"/>
    </row>
    <row r="18" spans="2:3" ht="18" customHeight="1">
      <c r="B18" s="14" t="s">
        <v>87</v>
      </c>
      <c r="C18" s="14">
        <v>16286</v>
      </c>
    </row>
    <row r="19" spans="2:3" ht="18" customHeight="1">
      <c r="B19" s="14" t="s">
        <v>31</v>
      </c>
      <c r="C19" s="14">
        <v>140</v>
      </c>
    </row>
    <row r="20" spans="2:3" ht="18" customHeight="1">
      <c r="B20" s="14" t="s">
        <v>32</v>
      </c>
      <c r="C20" s="14">
        <v>144</v>
      </c>
    </row>
    <row r="21" spans="2:3" ht="18" customHeight="1">
      <c r="B21" s="14" t="s">
        <v>88</v>
      </c>
      <c r="C21" s="14">
        <v>7</v>
      </c>
    </row>
    <row r="22" spans="2:3" ht="18" customHeight="1">
      <c r="B22" s="14" t="s">
        <v>104</v>
      </c>
      <c r="C22" s="14"/>
    </row>
    <row r="23" spans="2:3" ht="18" customHeight="1">
      <c r="B23" s="14" t="s">
        <v>105</v>
      </c>
      <c r="C23" s="14"/>
    </row>
    <row r="24" spans="2:3" ht="18" customHeight="1">
      <c r="B24" s="14" t="s">
        <v>33</v>
      </c>
      <c r="C24" s="20">
        <v>291</v>
      </c>
    </row>
  </sheetData>
  <phoneticPr fontId="1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8"/>
  <sheetViews>
    <sheetView workbookViewId="0">
      <selection activeCell="J1" sqref="J1"/>
    </sheetView>
  </sheetViews>
  <sheetFormatPr defaultRowHeight="15.75"/>
  <cols>
    <col min="1" max="1" width="2.7109375" style="65" customWidth="1"/>
    <col min="2" max="2" width="5.85546875" style="65" customWidth="1"/>
    <col min="3" max="3" width="10.7109375" style="65" customWidth="1"/>
    <col min="4" max="4" width="8.7109375" style="65" customWidth="1"/>
    <col min="5" max="5" width="7.85546875" style="65" customWidth="1"/>
    <col min="6" max="6" width="12.28515625" style="65" customWidth="1"/>
    <col min="7" max="7" width="9.42578125" style="65" customWidth="1"/>
    <col min="8" max="8" width="7.7109375" style="65" customWidth="1"/>
    <col min="9" max="9" width="10.7109375" style="65" customWidth="1"/>
    <col min="10" max="10" width="9.42578125" style="65" customWidth="1"/>
    <col min="11" max="11" width="7.5703125" style="65" customWidth="1"/>
    <col min="12" max="16384" width="9.140625" style="65"/>
  </cols>
  <sheetData>
    <row r="1" spans="2:14" ht="41.25" customHeight="1">
      <c r="H1" s="100" t="s">
        <v>153</v>
      </c>
    </row>
    <row r="2" spans="2:14" ht="11.25" customHeight="1" thickBot="1"/>
    <row r="3" spans="2:14" ht="18" customHeight="1">
      <c r="B3" s="66" t="s">
        <v>131</v>
      </c>
      <c r="C3" s="67"/>
      <c r="D3" s="67"/>
      <c r="E3" s="67"/>
      <c r="F3" s="68"/>
      <c r="G3" s="69"/>
      <c r="I3" s="112" t="s">
        <v>132</v>
      </c>
      <c r="J3" s="113"/>
      <c r="K3" s="113"/>
      <c r="L3" s="113"/>
      <c r="M3" s="113"/>
      <c r="N3" s="114"/>
    </row>
    <row r="4" spans="2:14" ht="18" customHeight="1">
      <c r="B4" s="71" t="s">
        <v>133</v>
      </c>
      <c r="C4" s="72"/>
      <c r="D4" s="72"/>
      <c r="E4" s="73">
        <v>771</v>
      </c>
      <c r="F4" s="74"/>
      <c r="G4" s="75"/>
      <c r="I4" s="117" t="s">
        <v>134</v>
      </c>
      <c r="J4" s="118"/>
      <c r="K4" s="118"/>
      <c r="L4" s="118" t="s">
        <v>135</v>
      </c>
      <c r="M4" s="118"/>
      <c r="N4" s="128"/>
    </row>
    <row r="5" spans="2:14" ht="18" customHeight="1" thickBot="1">
      <c r="B5" s="71" t="s">
        <v>136</v>
      </c>
      <c r="C5" s="72"/>
      <c r="D5" s="72"/>
      <c r="E5" s="73">
        <v>222</v>
      </c>
      <c r="F5" s="74"/>
      <c r="G5" s="75"/>
      <c r="I5" s="129">
        <v>29</v>
      </c>
      <c r="J5" s="130"/>
      <c r="K5" s="130"/>
      <c r="L5" s="130">
        <v>193</v>
      </c>
      <c r="M5" s="130"/>
      <c r="N5" s="131"/>
    </row>
    <row r="6" spans="2:14" ht="18" customHeight="1" thickBot="1">
      <c r="B6" s="78" t="s">
        <v>85</v>
      </c>
      <c r="C6" s="79"/>
      <c r="D6" s="79"/>
      <c r="E6" s="80">
        <f>SUM(E4:E5)</f>
        <v>993</v>
      </c>
      <c r="F6" s="81"/>
      <c r="G6" s="75"/>
      <c r="J6" s="75"/>
      <c r="K6" s="75"/>
      <c r="L6" s="75"/>
    </row>
    <row r="7" spans="2:14" ht="11.25" customHeight="1" thickBot="1">
      <c r="B7" s="82"/>
      <c r="C7" s="69"/>
      <c r="D7" s="69"/>
      <c r="E7" s="69"/>
      <c r="F7" s="69"/>
      <c r="G7" s="69"/>
      <c r="H7" s="69"/>
      <c r="I7" s="69"/>
      <c r="J7" s="69"/>
      <c r="K7" s="69"/>
    </row>
    <row r="8" spans="2:14" ht="18" customHeight="1" thickBot="1">
      <c r="B8" s="82"/>
      <c r="C8" s="132" t="s">
        <v>137</v>
      </c>
      <c r="D8" s="133"/>
      <c r="E8" s="133"/>
      <c r="F8" s="133"/>
      <c r="G8" s="133"/>
      <c r="H8" s="133"/>
      <c r="I8" s="133"/>
      <c r="J8" s="133"/>
      <c r="K8" s="134"/>
    </row>
    <row r="9" spans="2:14" ht="18" customHeight="1" thickBot="1">
      <c r="B9" s="82"/>
      <c r="C9" s="112" t="s">
        <v>138</v>
      </c>
      <c r="D9" s="113"/>
      <c r="E9" s="114"/>
      <c r="F9" s="112" t="s">
        <v>139</v>
      </c>
      <c r="G9" s="113"/>
      <c r="H9" s="114"/>
      <c r="I9" s="112" t="s">
        <v>85</v>
      </c>
      <c r="J9" s="113"/>
      <c r="K9" s="114"/>
    </row>
    <row r="10" spans="2:14" ht="18" customHeight="1">
      <c r="B10" s="125" t="s">
        <v>140</v>
      </c>
      <c r="C10" s="117" t="s">
        <v>141</v>
      </c>
      <c r="D10" s="118"/>
      <c r="E10" s="76">
        <v>1731</v>
      </c>
      <c r="F10" s="117" t="s">
        <v>141</v>
      </c>
      <c r="G10" s="118"/>
      <c r="H10" s="76">
        <v>352</v>
      </c>
      <c r="I10" s="117" t="s">
        <v>141</v>
      </c>
      <c r="J10" s="118"/>
      <c r="K10" s="76">
        <f>SUM(E10,H10)</f>
        <v>2083</v>
      </c>
    </row>
    <row r="11" spans="2:14" ht="18" customHeight="1">
      <c r="B11" s="126"/>
      <c r="C11" s="117" t="s">
        <v>142</v>
      </c>
      <c r="D11" s="118"/>
      <c r="E11" s="76">
        <v>847</v>
      </c>
      <c r="F11" s="117" t="s">
        <v>142</v>
      </c>
      <c r="G11" s="118"/>
      <c r="H11" s="76">
        <v>352</v>
      </c>
      <c r="I11" s="117" t="s">
        <v>142</v>
      </c>
      <c r="J11" s="118"/>
      <c r="K11" s="76">
        <f>SUM(E11,H11)</f>
        <v>1199</v>
      </c>
    </row>
    <row r="12" spans="2:14" ht="18" customHeight="1">
      <c r="B12" s="126"/>
      <c r="C12" s="119" t="s">
        <v>143</v>
      </c>
      <c r="D12" s="120"/>
      <c r="E12" s="83">
        <v>208</v>
      </c>
      <c r="F12" s="119" t="s">
        <v>143</v>
      </c>
      <c r="G12" s="120"/>
      <c r="H12" s="83">
        <v>50</v>
      </c>
      <c r="I12" s="119" t="s">
        <v>143</v>
      </c>
      <c r="J12" s="120"/>
      <c r="K12" s="76">
        <f>SUM(E12,H12)</f>
        <v>258</v>
      </c>
    </row>
    <row r="13" spans="2:14" ht="18" customHeight="1">
      <c r="B13" s="126"/>
      <c r="C13" s="119" t="s">
        <v>144</v>
      </c>
      <c r="D13" s="120"/>
      <c r="E13" s="83">
        <v>7</v>
      </c>
      <c r="F13" s="119" t="s">
        <v>144</v>
      </c>
      <c r="G13" s="120"/>
      <c r="H13" s="83">
        <v>55</v>
      </c>
      <c r="I13" s="119" t="s">
        <v>144</v>
      </c>
      <c r="J13" s="120"/>
      <c r="K13" s="76">
        <f>SUM(E13,H13)</f>
        <v>62</v>
      </c>
    </row>
    <row r="14" spans="2:14" ht="18" customHeight="1" thickBot="1">
      <c r="B14" s="127"/>
      <c r="C14" s="123" t="s">
        <v>145</v>
      </c>
      <c r="D14" s="124"/>
      <c r="E14" s="84">
        <v>2801</v>
      </c>
      <c r="F14" s="123" t="s">
        <v>145</v>
      </c>
      <c r="G14" s="124"/>
      <c r="H14" s="84">
        <v>801</v>
      </c>
      <c r="I14" s="123" t="s">
        <v>145</v>
      </c>
      <c r="J14" s="124"/>
      <c r="K14" s="77">
        <f>SUM(E14,H14)</f>
        <v>3602</v>
      </c>
    </row>
    <row r="15" spans="2:14" ht="7.5" customHeight="1" thickBot="1">
      <c r="B15" s="85"/>
      <c r="C15" s="86"/>
      <c r="D15" s="86"/>
      <c r="E15" s="87"/>
      <c r="F15" s="86"/>
      <c r="G15" s="86"/>
      <c r="H15" s="87"/>
      <c r="I15" s="86"/>
      <c r="J15" s="86"/>
      <c r="K15" s="69"/>
    </row>
    <row r="16" spans="2:14" ht="18" customHeight="1">
      <c r="C16" s="121" t="s">
        <v>146</v>
      </c>
      <c r="D16" s="122"/>
      <c r="E16" s="88">
        <v>2830</v>
      </c>
      <c r="F16" s="121" t="s">
        <v>146</v>
      </c>
      <c r="G16" s="122"/>
      <c r="H16" s="88">
        <v>340</v>
      </c>
      <c r="I16" s="121" t="s">
        <v>146</v>
      </c>
      <c r="J16" s="122"/>
      <c r="K16" s="70">
        <f>SUM(E16,H16)</f>
        <v>3170</v>
      </c>
    </row>
    <row r="17" spans="3:11" ht="18" customHeight="1" thickBot="1">
      <c r="C17" s="115" t="s">
        <v>147</v>
      </c>
      <c r="D17" s="116"/>
      <c r="E17" s="84">
        <v>5631</v>
      </c>
      <c r="F17" s="115" t="s">
        <v>147</v>
      </c>
      <c r="G17" s="116"/>
      <c r="H17" s="84">
        <v>1141</v>
      </c>
      <c r="I17" s="115" t="s">
        <v>147</v>
      </c>
      <c r="J17" s="116"/>
      <c r="K17" s="77">
        <f>SUM(E17,H17)</f>
        <v>6772</v>
      </c>
    </row>
    <row r="18" spans="3:11" ht="24" customHeight="1">
      <c r="C18" s="87"/>
      <c r="D18" s="87"/>
      <c r="E18" s="87"/>
      <c r="F18" s="87"/>
      <c r="G18" s="87"/>
      <c r="H18" s="87"/>
      <c r="I18" s="87"/>
      <c r="J18" s="87"/>
      <c r="K18" s="69"/>
    </row>
  </sheetData>
  <mergeCells count="31">
    <mergeCell ref="F9:H9"/>
    <mergeCell ref="C9:E9"/>
    <mergeCell ref="C16:D16"/>
    <mergeCell ref="I16:J16"/>
    <mergeCell ref="I4:K4"/>
    <mergeCell ref="L4:N4"/>
    <mergeCell ref="I5:K5"/>
    <mergeCell ref="L5:N5"/>
    <mergeCell ref="I17:J17"/>
    <mergeCell ref="C8:K8"/>
    <mergeCell ref="I10:J10"/>
    <mergeCell ref="I11:J11"/>
    <mergeCell ref="I12:J12"/>
    <mergeCell ref="I13:J13"/>
    <mergeCell ref="I14:J14"/>
    <mergeCell ref="C13:D13"/>
    <mergeCell ref="B10:B14"/>
    <mergeCell ref="C14:D14"/>
    <mergeCell ref="F14:G14"/>
    <mergeCell ref="C11:D11"/>
    <mergeCell ref="C12:D12"/>
    <mergeCell ref="I3:N3"/>
    <mergeCell ref="C17:D17"/>
    <mergeCell ref="F17:G17"/>
    <mergeCell ref="F10:G10"/>
    <mergeCell ref="F11:G11"/>
    <mergeCell ref="F12:G12"/>
    <mergeCell ref="F13:G13"/>
    <mergeCell ref="I9:K9"/>
    <mergeCell ref="C10:D10"/>
    <mergeCell ref="F16:G16"/>
  </mergeCells>
  <phoneticPr fontId="13" type="noConversion"/>
  <pageMargins left="0.75" right="0.75" top="0.56000000000000005" bottom="1" header="0.33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"/>
  <sheetViews>
    <sheetView workbookViewId="0">
      <selection activeCell="I4" sqref="I4"/>
    </sheetView>
  </sheetViews>
  <sheetFormatPr defaultRowHeight="18.75"/>
  <cols>
    <col min="1" max="1" width="5" style="89" customWidth="1"/>
    <col min="2" max="2" width="10.7109375" style="89" customWidth="1"/>
    <col min="3" max="3" width="5.42578125" style="89" customWidth="1"/>
    <col min="4" max="4" width="18" style="89" customWidth="1"/>
    <col min="5" max="5" width="17.7109375" style="89" customWidth="1"/>
    <col min="6" max="6" width="16.140625" style="89" customWidth="1"/>
    <col min="7" max="7" width="16.7109375" style="89" customWidth="1"/>
    <col min="8" max="16384" width="9.140625" style="89"/>
  </cols>
  <sheetData>
    <row r="1" spans="2:7" ht="69.75" customHeight="1" thickBot="1"/>
    <row r="2" spans="2:7">
      <c r="D2" s="135" t="s">
        <v>148</v>
      </c>
      <c r="E2" s="136"/>
      <c r="F2" s="136"/>
      <c r="G2" s="137"/>
    </row>
    <row r="3" spans="2:7">
      <c r="D3" s="90" t="s">
        <v>149</v>
      </c>
      <c r="E3" s="91" t="s">
        <v>150</v>
      </c>
      <c r="F3" s="91" t="s">
        <v>151</v>
      </c>
      <c r="G3" s="92" t="s">
        <v>152</v>
      </c>
    </row>
    <row r="4" spans="2:7" s="93" customFormat="1" ht="19.5" thickBot="1">
      <c r="D4" s="94">
        <v>47</v>
      </c>
      <c r="E4" s="95">
        <v>55</v>
      </c>
      <c r="F4" s="95">
        <v>47</v>
      </c>
      <c r="G4" s="96">
        <v>73</v>
      </c>
    </row>
    <row r="6" spans="2:7" ht="24" customHeight="1">
      <c r="B6" s="86"/>
      <c r="C6" s="87"/>
      <c r="D6" s="97"/>
      <c r="F6" s="87"/>
      <c r="G6" s="87"/>
    </row>
    <row r="7" spans="2:7" ht="25.5" customHeight="1"/>
  </sheetData>
  <mergeCells count="1">
    <mergeCell ref="D2:G2"/>
  </mergeCells>
  <phoneticPr fontId="13" type="noConversion"/>
  <pageMargins left="0.75" right="0.75" top="0.56000000000000005" bottom="1" header="0.33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workbookViewId="0">
      <selection activeCell="G6" sqref="G6"/>
    </sheetView>
  </sheetViews>
  <sheetFormatPr defaultRowHeight="12.75"/>
  <cols>
    <col min="1" max="1" width="7.140625" customWidth="1"/>
    <col min="2" max="2" width="11.42578125" customWidth="1"/>
    <col min="3" max="3" width="27.28515625" customWidth="1"/>
    <col min="4" max="4" width="14.42578125" customWidth="1"/>
    <col min="5" max="5" width="29.140625" customWidth="1"/>
    <col min="6" max="6" width="7" customWidth="1"/>
    <col min="7" max="7" width="27.28515625" customWidth="1"/>
    <col min="8" max="8" width="6.85546875" customWidth="1"/>
  </cols>
  <sheetData>
    <row r="1" spans="2:6" ht="18">
      <c r="B1" s="58" t="s">
        <v>120</v>
      </c>
    </row>
    <row r="2" spans="2:6" ht="13.5" thickBot="1"/>
    <row r="3" spans="2:6" ht="21" thickBot="1">
      <c r="C3" s="103"/>
      <c r="D3" s="102" t="s">
        <v>110</v>
      </c>
      <c r="E3" s="44"/>
      <c r="F3" s="45"/>
    </row>
    <row r="4" spans="2:6" ht="26.1" customHeight="1">
      <c r="C4" s="98" t="s">
        <v>116</v>
      </c>
      <c r="D4" s="47">
        <f>[2]Foglio1!P3</f>
        <v>153031</v>
      </c>
      <c r="E4" s="47" t="s">
        <v>5</v>
      </c>
      <c r="F4" s="48">
        <f>[2]Foglio1!P8</f>
        <v>806</v>
      </c>
    </row>
    <row r="5" spans="2:6" ht="26.1" customHeight="1">
      <c r="C5" s="50" t="s">
        <v>117</v>
      </c>
      <c r="D5" s="7">
        <f>[2]Foglio1!P4</f>
        <v>387</v>
      </c>
      <c r="E5" s="50" t="s">
        <v>130</v>
      </c>
      <c r="F5" s="49">
        <f>[2]Foglio1!P9</f>
        <v>23077</v>
      </c>
    </row>
    <row r="6" spans="2:6" ht="26.1" customHeight="1">
      <c r="C6" s="50" t="s">
        <v>118</v>
      </c>
      <c r="D6" s="7">
        <f>[2]Foglio1!P5</f>
        <v>51588</v>
      </c>
      <c r="E6" s="50" t="s">
        <v>119</v>
      </c>
      <c r="F6" s="49">
        <f>[2]Foglio1!P10</f>
        <v>222</v>
      </c>
    </row>
    <row r="7" spans="2:6" ht="26.1" customHeight="1">
      <c r="C7" s="50" t="s">
        <v>4</v>
      </c>
      <c r="D7" s="7">
        <f>[2]Foglio1!P6</f>
        <v>46597</v>
      </c>
      <c r="E7" s="7" t="s">
        <v>37</v>
      </c>
      <c r="F7" s="49">
        <f>[2]Foglio1!P11</f>
        <v>376</v>
      </c>
    </row>
    <row r="8" spans="2:6" ht="26.1" customHeight="1">
      <c r="C8" s="50" t="s">
        <v>10</v>
      </c>
      <c r="D8" s="7">
        <f>[2]Foglio1!P7</f>
        <v>18236</v>
      </c>
      <c r="E8" s="51"/>
      <c r="F8" s="51"/>
    </row>
    <row r="9" spans="2:6" ht="21.95" customHeight="1"/>
    <row r="10" spans="2:6" ht="21.95" customHeight="1"/>
  </sheetData>
  <phoneticPr fontId="13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workbookViewId="0">
      <selection activeCell="B12" sqref="B12"/>
    </sheetView>
  </sheetViews>
  <sheetFormatPr defaultRowHeight="12.75"/>
  <cols>
    <col min="1" max="1" width="4.140625" customWidth="1"/>
    <col min="2" max="2" width="22.28515625" customWidth="1"/>
    <col min="3" max="3" width="11.28515625" customWidth="1"/>
    <col min="4" max="4" width="12.28515625" customWidth="1"/>
    <col min="5" max="5" width="10.140625" customWidth="1"/>
    <col min="6" max="6" width="3" customWidth="1"/>
    <col min="7" max="7" width="8.42578125" customWidth="1"/>
    <col min="8" max="8" width="21" customWidth="1"/>
  </cols>
  <sheetData>
    <row r="1" spans="2:6" ht="15.75">
      <c r="F1" s="104" t="s">
        <v>154</v>
      </c>
    </row>
    <row r="2" spans="2:6" ht="13.5" thickBot="1"/>
    <row r="3" spans="2:6" ht="18" customHeight="1" thickBot="1">
      <c r="B3" s="103"/>
      <c r="C3" s="108" t="s">
        <v>126</v>
      </c>
      <c r="E3" s="12"/>
    </row>
    <row r="4" spans="2:6" ht="18" customHeight="1">
      <c r="B4" s="105" t="s">
        <v>3</v>
      </c>
      <c r="C4" s="109">
        <f>[2]Foglio1!P14</f>
        <v>207</v>
      </c>
      <c r="E4" s="107"/>
      <c r="F4" s="101"/>
    </row>
    <row r="5" spans="2:6" ht="18" customHeight="1">
      <c r="B5" s="106" t="s">
        <v>2</v>
      </c>
      <c r="C5" s="110">
        <f>[2]Foglio1!P15</f>
        <v>1791</v>
      </c>
      <c r="E5" s="107"/>
      <c r="F5" s="101"/>
    </row>
    <row r="6" spans="2:6" ht="18" customHeight="1">
      <c r="B6" s="106" t="s">
        <v>155</v>
      </c>
      <c r="C6" s="7">
        <f>[2]Foglio1!P16</f>
        <v>43</v>
      </c>
      <c r="E6" s="107"/>
      <c r="F6" s="101"/>
    </row>
    <row r="7" spans="2:6" ht="36" customHeight="1">
      <c r="B7" s="106" t="s">
        <v>156</v>
      </c>
      <c r="C7" s="110">
        <f>[2]Foglio1!P17</f>
        <v>20</v>
      </c>
      <c r="E7" s="107"/>
      <c r="F7" s="101"/>
    </row>
    <row r="8" spans="2:6" ht="27.95" customHeight="1">
      <c r="B8" s="106" t="s">
        <v>157</v>
      </c>
      <c r="C8" s="7">
        <f>[2]Foglio1!P18</f>
        <v>95</v>
      </c>
      <c r="E8" s="107"/>
      <c r="F8" s="101"/>
    </row>
    <row r="9" spans="2:6" ht="27.95" customHeight="1">
      <c r="B9" s="50" t="s">
        <v>98</v>
      </c>
      <c r="C9" s="110">
        <f>[2]Foglio1!P19</f>
        <v>212</v>
      </c>
      <c r="E9" s="99"/>
      <c r="F9" s="101"/>
    </row>
    <row r="10" spans="2:6" ht="27.95" customHeight="1">
      <c r="B10" s="106" t="s">
        <v>158</v>
      </c>
      <c r="C10" s="7">
        <f>[2]Foglio1!P20</f>
        <v>151</v>
      </c>
      <c r="E10" s="107"/>
      <c r="F10" s="101"/>
    </row>
  </sheetData>
  <phoneticPr fontId="13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1"/>
  <sheetViews>
    <sheetView workbookViewId="0">
      <selection activeCell="E11" sqref="E11"/>
    </sheetView>
  </sheetViews>
  <sheetFormatPr defaultRowHeight="12.75"/>
  <cols>
    <col min="2" max="2" width="9.42578125" customWidth="1"/>
    <col min="3" max="3" width="15.140625" customWidth="1"/>
    <col min="5" max="5" width="7" customWidth="1"/>
  </cols>
  <sheetData>
    <row r="1" spans="2:5" ht="20.25">
      <c r="D1" s="46" t="s">
        <v>121</v>
      </c>
    </row>
    <row r="2" spans="2:5" ht="13.5" thickBot="1"/>
    <row r="3" spans="2:5" ht="20.100000000000001" customHeight="1">
      <c r="B3" s="52"/>
      <c r="C3" s="53" t="s">
        <v>126</v>
      </c>
      <c r="D3" s="54"/>
      <c r="E3" s="55"/>
    </row>
    <row r="4" spans="2:5" ht="27.95" customHeight="1">
      <c r="B4" s="56"/>
      <c r="C4" s="43" t="s">
        <v>11</v>
      </c>
      <c r="D4" s="19"/>
      <c r="E4" s="8">
        <f>Foglio1!P25</f>
        <v>43</v>
      </c>
    </row>
    <row r="5" spans="2:5" ht="27.95" customHeight="1">
      <c r="B5" s="56"/>
      <c r="C5" s="43" t="s">
        <v>1</v>
      </c>
      <c r="D5" s="19"/>
      <c r="E5" s="8">
        <f>Foglio1!P26</f>
        <v>67</v>
      </c>
    </row>
    <row r="6" spans="2:5" ht="27.95" customHeight="1">
      <c r="B6" s="56"/>
      <c r="C6" s="43" t="s">
        <v>36</v>
      </c>
      <c r="D6" s="19"/>
      <c r="E6" s="8">
        <f>Foglio1!P27</f>
        <v>75</v>
      </c>
    </row>
    <row r="7" spans="2:5" ht="27.95" customHeight="1">
      <c r="B7" s="56"/>
      <c r="C7" s="43" t="s">
        <v>48</v>
      </c>
      <c r="D7" s="19"/>
      <c r="E7" s="8">
        <f>Foglio1!P28</f>
        <v>101</v>
      </c>
    </row>
    <row r="8" spans="2:5" ht="27.95" customHeight="1">
      <c r="B8" s="56"/>
      <c r="C8" s="43" t="s">
        <v>92</v>
      </c>
      <c r="D8" s="19"/>
      <c r="E8" s="8">
        <f>Foglio1!P31</f>
        <v>5040</v>
      </c>
    </row>
    <row r="9" spans="2:5" ht="27.95" customHeight="1">
      <c r="B9" s="56"/>
      <c r="C9" s="43" t="s">
        <v>22</v>
      </c>
      <c r="D9" s="19"/>
      <c r="E9" s="8">
        <f>Foglio1!P29</f>
        <v>2402</v>
      </c>
    </row>
    <row r="10" spans="2:5" ht="27.95" customHeight="1">
      <c r="B10" s="56"/>
      <c r="C10" s="43" t="s">
        <v>24</v>
      </c>
      <c r="D10" s="19"/>
      <c r="E10" s="8">
        <f>Foglio1!P30</f>
        <v>239</v>
      </c>
    </row>
    <row r="11" spans="2:5" ht="27.95" customHeight="1"/>
  </sheetData>
  <phoneticPr fontId="13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7"/>
  <sheetViews>
    <sheetView zoomScale="90" workbookViewId="0">
      <selection activeCell="E14" sqref="E14"/>
    </sheetView>
  </sheetViews>
  <sheetFormatPr defaultRowHeight="12.75"/>
  <cols>
    <col min="1" max="1" width="46.140625" style="2" customWidth="1"/>
    <col min="2" max="2" width="37.5703125" style="2" customWidth="1"/>
    <col min="3" max="3" width="20.85546875" style="2" customWidth="1"/>
    <col min="4" max="4" width="3.42578125" style="5" customWidth="1"/>
    <col min="5" max="5" width="14.85546875" style="2" customWidth="1"/>
    <col min="6" max="16384" width="9.140625" style="2"/>
  </cols>
  <sheetData>
    <row r="1" spans="2:5" ht="27.75" customHeight="1">
      <c r="B1" s="39" t="s">
        <v>125</v>
      </c>
      <c r="D1" s="138"/>
      <c r="E1" s="138"/>
    </row>
    <row r="2" spans="2:5">
      <c r="D2" s="9"/>
    </row>
    <row r="3" spans="2:5" ht="15.75">
      <c r="B3" s="139" t="s">
        <v>110</v>
      </c>
      <c r="C3" s="140"/>
    </row>
    <row r="4" spans="2:5">
      <c r="B4" s="4" t="s">
        <v>27</v>
      </c>
      <c r="C4" s="8">
        <v>68</v>
      </c>
      <c r="D4" s="1"/>
    </row>
    <row r="5" spans="2:5">
      <c r="B5" s="4" t="s">
        <v>108</v>
      </c>
      <c r="C5" s="8">
        <v>20</v>
      </c>
      <c r="D5" s="1"/>
    </row>
    <row r="6" spans="2:5">
      <c r="B6" s="4" t="s">
        <v>28</v>
      </c>
      <c r="C6" s="8">
        <v>125</v>
      </c>
      <c r="D6" s="1"/>
      <c r="E6" s="31"/>
    </row>
    <row r="7" spans="2:5">
      <c r="B7" s="4" t="s">
        <v>108</v>
      </c>
      <c r="C7" s="8">
        <v>35</v>
      </c>
      <c r="D7" s="1"/>
      <c r="E7" s="32"/>
    </row>
    <row r="8" spans="2:5" ht="26.25" customHeight="1">
      <c r="B8" s="30" t="s">
        <v>97</v>
      </c>
      <c r="C8" s="7">
        <v>88</v>
      </c>
      <c r="D8" s="1"/>
    </row>
    <row r="9" spans="2:5">
      <c r="B9" s="10"/>
      <c r="C9" s="11"/>
      <c r="D9" s="2"/>
      <c r="E9" s="27"/>
    </row>
    <row r="10" spans="2:5" ht="18">
      <c r="B10" s="141" t="s">
        <v>8</v>
      </c>
      <c r="C10" s="142"/>
    </row>
    <row r="11" spans="2:5">
      <c r="B11" s="3" t="s">
        <v>7</v>
      </c>
      <c r="C11" s="13">
        <v>306</v>
      </c>
    </row>
    <row r="12" spans="2:5">
      <c r="B12" s="37" t="s">
        <v>34</v>
      </c>
      <c r="C12" s="13">
        <v>183.5</v>
      </c>
    </row>
    <row r="13" spans="2:5">
      <c r="B13" s="3" t="s">
        <v>35</v>
      </c>
      <c r="C13" s="13">
        <v>74494.22</v>
      </c>
      <c r="D13" s="6"/>
    </row>
    <row r="14" spans="2:5">
      <c r="B14" s="3" t="s">
        <v>115</v>
      </c>
      <c r="C14" s="38">
        <v>74494.22</v>
      </c>
      <c r="D14" s="6"/>
    </row>
    <row r="16" spans="2:5" ht="4.5" customHeight="1"/>
    <row r="17" ht="4.5" customHeight="1"/>
  </sheetData>
  <mergeCells count="3">
    <mergeCell ref="D1:E1"/>
    <mergeCell ref="B3:C3"/>
    <mergeCell ref="B10:C10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D1:H13"/>
  <sheetViews>
    <sheetView workbookViewId="0">
      <selection activeCell="E14" sqref="E14"/>
    </sheetView>
  </sheetViews>
  <sheetFormatPr defaultRowHeight="12.75"/>
  <cols>
    <col min="1" max="1" width="2.42578125" customWidth="1"/>
    <col min="2" max="2" width="2.28515625" customWidth="1"/>
    <col min="3" max="3" width="3" customWidth="1"/>
    <col min="4" max="4" width="35.7109375" customWidth="1"/>
  </cols>
  <sheetData>
    <row r="1" spans="4:8" ht="18">
      <c r="D1" s="58" t="s">
        <v>122</v>
      </c>
      <c r="F1" s="57"/>
      <c r="G1" s="57"/>
      <c r="H1" s="57"/>
    </row>
    <row r="2" spans="4:8" ht="18.75" thickBot="1">
      <c r="E2" s="40"/>
      <c r="F2" s="57"/>
      <c r="G2" s="57"/>
      <c r="H2" s="57"/>
    </row>
    <row r="3" spans="4:8" ht="18" customHeight="1">
      <c r="D3" s="60" t="s">
        <v>110</v>
      </c>
      <c r="E3" s="55"/>
    </row>
    <row r="4" spans="4:8" ht="18" customHeight="1">
      <c r="D4" s="42" t="s">
        <v>0</v>
      </c>
      <c r="E4" s="14">
        <f>Foglio1!P34</f>
        <v>368</v>
      </c>
    </row>
    <row r="5" spans="4:8" ht="18" customHeight="1">
      <c r="D5" s="42" t="s">
        <v>106</v>
      </c>
      <c r="E5" s="14">
        <f>Foglio1!P35</f>
        <v>7055</v>
      </c>
    </row>
    <row r="6" spans="4:8" ht="18" customHeight="1">
      <c r="D6" s="42" t="s">
        <v>50</v>
      </c>
      <c r="E6" s="14">
        <f>Foglio1!P36</f>
        <v>1364</v>
      </c>
    </row>
    <row r="7" spans="4:8" ht="18" customHeight="1">
      <c r="D7" s="42" t="s">
        <v>123</v>
      </c>
      <c r="E7" s="14">
        <f>Foglio1!P37</f>
        <v>18</v>
      </c>
    </row>
    <row r="8" spans="4:8" ht="18" customHeight="1">
      <c r="D8" s="42" t="s">
        <v>25</v>
      </c>
      <c r="E8" s="14">
        <f>Foglio1!P38</f>
        <v>3</v>
      </c>
    </row>
    <row r="9" spans="4:8" ht="18" customHeight="1">
      <c r="D9" s="41" t="s">
        <v>52</v>
      </c>
      <c r="E9" s="59">
        <f>Foglio1!P39</f>
        <v>135</v>
      </c>
    </row>
    <row r="10" spans="4:8" ht="18" customHeight="1">
      <c r="D10" s="42" t="s">
        <v>53</v>
      </c>
      <c r="E10" s="14">
        <f>Foglio1!P40</f>
        <v>15</v>
      </c>
    </row>
    <row r="11" spans="4:8" ht="18" customHeight="1">
      <c r="D11" s="42" t="s">
        <v>127</v>
      </c>
      <c r="E11" s="14">
        <f>Foglio1!P41</f>
        <v>275</v>
      </c>
    </row>
    <row r="12" spans="4:8" ht="18" customHeight="1">
      <c r="D12" s="42" t="s">
        <v>128</v>
      </c>
      <c r="E12" s="14">
        <f>Foglio1!P42</f>
        <v>23</v>
      </c>
    </row>
    <row r="13" spans="4:8" ht="18" customHeight="1">
      <c r="D13" s="42" t="s">
        <v>129</v>
      </c>
      <c r="E13" s="14">
        <f>Foglio1!P43</f>
        <v>60</v>
      </c>
    </row>
  </sheetData>
  <phoneticPr fontId="13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C1:D16"/>
  <sheetViews>
    <sheetView topLeftCell="A7" workbookViewId="0">
      <selection activeCell="J17" sqref="J17"/>
    </sheetView>
  </sheetViews>
  <sheetFormatPr defaultRowHeight="12.75"/>
  <cols>
    <col min="3" max="3" width="36.42578125" customWidth="1"/>
    <col min="4" max="4" width="13.85546875" customWidth="1"/>
  </cols>
  <sheetData>
    <row r="1" spans="3:4" ht="20.25">
      <c r="C1" s="46" t="s">
        <v>17</v>
      </c>
    </row>
    <row r="3" spans="3:4" ht="13.5" thickBot="1"/>
    <row r="4" spans="3:4" ht="20.100000000000001" customHeight="1" thickBot="1">
      <c r="C4" s="61" t="s">
        <v>110</v>
      </c>
      <c r="D4" s="14"/>
    </row>
    <row r="5" spans="3:4" ht="20.100000000000001" customHeight="1">
      <c r="C5" s="47" t="s">
        <v>54</v>
      </c>
      <c r="D5" s="62">
        <f>Foglio1!P46</f>
        <v>4420</v>
      </c>
    </row>
    <row r="6" spans="3:4" ht="20.100000000000001" customHeight="1">
      <c r="C6" s="7" t="s">
        <v>55</v>
      </c>
      <c r="D6" s="62">
        <f>Foglio1!P47</f>
        <v>686</v>
      </c>
    </row>
    <row r="7" spans="3:4" ht="20.100000000000001" customHeight="1">
      <c r="C7" s="7" t="s">
        <v>21</v>
      </c>
      <c r="D7" s="62">
        <f>Foglio1!P48</f>
        <v>2393</v>
      </c>
    </row>
    <row r="8" spans="3:4" ht="20.100000000000001" customHeight="1">
      <c r="C8" s="7" t="s">
        <v>56</v>
      </c>
      <c r="D8" s="62">
        <f>Foglio1!P49</f>
        <v>330</v>
      </c>
    </row>
    <row r="9" spans="3:4" ht="20.100000000000001" customHeight="1">
      <c r="C9" s="7" t="s">
        <v>57</v>
      </c>
      <c r="D9" s="62">
        <f>Foglio1!P50</f>
        <v>65</v>
      </c>
    </row>
    <row r="10" spans="3:4" ht="20.100000000000001" customHeight="1">
      <c r="C10" s="7" t="s">
        <v>58</v>
      </c>
      <c r="D10" s="62">
        <f>Foglio1!P51</f>
        <v>367</v>
      </c>
    </row>
    <row r="11" spans="3:4" ht="20.100000000000001" customHeight="1">
      <c r="C11" s="7" t="s">
        <v>15</v>
      </c>
      <c r="D11" s="62">
        <f>Foglio1!P52</f>
        <v>55</v>
      </c>
    </row>
    <row r="12" spans="3:4" ht="20.100000000000001" customHeight="1">
      <c r="C12" s="7" t="s">
        <v>14</v>
      </c>
      <c r="D12" s="62">
        <f>Foglio1!P53</f>
        <v>80</v>
      </c>
    </row>
    <row r="13" spans="3:4" ht="20.100000000000001" customHeight="1">
      <c r="C13" s="7" t="s">
        <v>16</v>
      </c>
      <c r="D13" s="62">
        <f>Foglio1!P54</f>
        <v>7</v>
      </c>
    </row>
    <row r="14" spans="3:4" ht="20.100000000000001" customHeight="1">
      <c r="C14" s="7" t="s">
        <v>59</v>
      </c>
      <c r="D14" s="62">
        <f>Foglio1!P55</f>
        <v>28</v>
      </c>
    </row>
    <row r="15" spans="3:4" ht="20.100000000000001" customHeight="1">
      <c r="C15" s="7" t="s">
        <v>60</v>
      </c>
      <c r="D15" s="62">
        <f>Foglio1!P56</f>
        <v>10</v>
      </c>
    </row>
    <row r="16" spans="3:4" ht="20.100000000000001" customHeight="1">
      <c r="C16" s="7" t="s">
        <v>61</v>
      </c>
      <c r="D16" s="62">
        <f>Foglio1!P57</f>
        <v>105</v>
      </c>
    </row>
  </sheetData>
  <phoneticPr fontId="1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Foglio1</vt:lpstr>
      <vt:lpstr>O.P.</vt:lpstr>
      <vt:lpstr>O.P. (2)</vt:lpstr>
      <vt:lpstr>UPGSP</vt:lpstr>
      <vt:lpstr>PAC</vt:lpstr>
      <vt:lpstr>REATI</vt:lpstr>
      <vt:lpstr>stupefacenti</vt:lpstr>
      <vt:lpstr>PAS</vt:lpstr>
      <vt:lpstr>IMM.NE</vt:lpstr>
      <vt:lpstr>POLFER POLMARE</vt:lpstr>
      <vt:lpstr>POSTALE</vt:lpstr>
      <vt:lpstr>STRADALE</vt:lpstr>
    </vt:vector>
  </TitlesOfParts>
  <Company>Capoposto telecomunicazioni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Clio</cp:lastModifiedBy>
  <cp:lastPrinted>2014-05-10T13:56:43Z</cp:lastPrinted>
  <dcterms:created xsi:type="dcterms:W3CDTF">2003-03-26T07:49:33Z</dcterms:created>
  <dcterms:modified xsi:type="dcterms:W3CDTF">2014-05-10T13:57:19Z</dcterms:modified>
</cp:coreProperties>
</file>